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Users\Tomás\OneDrive\Desktop\"/>
    </mc:Choice>
  </mc:AlternateContent>
  <xr:revisionPtr revIDLastSave="0" documentId="13_ncr:1_{6C8DF2BD-88F6-47FA-9D51-B306D13F279A}" xr6:coauthVersionLast="45" xr6:coauthVersionMax="45" xr10:uidLastSave="{00000000-0000-0000-0000-000000000000}"/>
  <bookViews>
    <workbookView xWindow="-120" yWindow="-120" windowWidth="19440" windowHeight="10440"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Mercado'!$B$3:$I$46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<sst xmlns="http://schemas.openxmlformats.org/spreadsheetml/2006/main" count="264" uniqueCount="150">
  <si>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</si>
  <si>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</si>
  <si>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</si>
  <si>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</si>
  <si>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</si>
  <si>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</si>
  <si>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</si>
  <si>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</si>
  <si>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</si>
  <si>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</si>
  <si>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</si>
  <si>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</si>
  <si>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</si>
  <si>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</si>
  <si>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</si>
  <si>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</si>
  <si>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</si>
  <si>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</si>
  <si>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</si>
  <si>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</si>
  <si>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</si>
  <si>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</si>
  <si>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</si>
  <si>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</si>
  <si>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</si>
  <si>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</si>
  <si>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</si>
  <si>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</si>
  <si>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</si>
  <si>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</si>
  <si>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</si>
  <si>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</si>
  <si>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</si>
  <si>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</si>
  <si>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</si>
  <si>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</si>
  <si>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</si>
  <si>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</si>
  <si>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</si>
  <si>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</si>
  <si>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</si>
  <si>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</si>
  <si>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</si>
  <si>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</si>
  <si>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</si>
  <si>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</si>
  <si>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</si>
  <si>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</si>
  <si>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</si>
  <si>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</si>
  <si>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</si>
  <si>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</si>
  <si>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</si>
  <si>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</si>
  <si>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</si>
  <si>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</si>
  <si>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</si>
  <si>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</si>
  <si>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</si>
  <si>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</si>
  <si>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</si>
  <si>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</si>
  <si>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</si>
  <si>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</si>
  <si>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</si>
  <si>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</si>
  <si>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</si>
  <si>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</si>
  <si>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</si>
  <si>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</si>
  <si>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</si>
  <si>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</si>
  <si>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</si>
  <si>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</si>
  <si>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</si>
  <si>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</si>
  <si>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</si>
  <si>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</si>
  <si>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</si>
  <si>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</si>
  <si>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</si>
  <si>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</si>
  <si>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</si>
  <si>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</si>
  <si>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</si>
  <si>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</si>
  <si>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</si>
  <si>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</si>
  <si>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</si>
  <si>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</si>
  <si>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</si>
  <si>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</si>
  <si>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</si>
  <si>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</si>
  <si>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</si>
  <si>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</si>
  <si>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</si>
  <si>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</si>
  <si>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</si>
  <si>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</si>
  <si>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</si>
  <si>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</si>
  <si>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</si>
  <si>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</si>
  <si>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</si>
  <si>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</si>
  <si>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</si>
  <si>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T1</t>
  </si>
  <si>
    <t>CNY</t>
  </si>
  <si>
    <t>T2</t>
  </si>
  <si>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</si>
  <si>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(c)</t>
    </r>
  </si>
  <si>
    <t>(b) Los retornos para MBS de agencias de EE.UU. y Bonos de alto rendimiento son calculados a partir del 22 de enero de 2019.</t>
  </si>
  <si>
    <t>T3</t>
  </si>
  <si>
    <t>Octubre</t>
  </si>
  <si>
    <t xml:space="preserve">T3 </t>
  </si>
  <si>
    <t xml:space="preserve">(1) Entre el 1° de enero y mediados de marzo se implementó la política de inversión que considera las siguientes clases de activos: bonos soberanos y otros activos relacionados, bonos indexados a inflación, bonos corporativos y acciones. </t>
  </si>
  <si>
    <t xml:space="preserve">(2) En línea con la nueva política de inversión definida a finales de 2017, el 22 de enero de 2019 se comenzó a invertir en MBS de Agencias de EE.UU. y en Bonos de Alto Rendimiento. </t>
  </si>
  <si>
    <t>(3) En octubre de 2020 se comienza a invertir en el Portafolio de Corto Plazo del FRP compuesto de Letras y Bonos Soberanos.</t>
  </si>
  <si>
    <t>(4) En enero de 2012 se inició la inversión en otros activos relacionados.</t>
  </si>
  <si>
    <r>
      <t xml:space="preserve">Bonos Soberanos y Otros Activos Relacionados </t>
    </r>
    <r>
      <rPr>
        <vertAlign val="superscript"/>
        <sz val="11"/>
        <color theme="1"/>
        <rFont val="Calibri"/>
        <family val="2"/>
        <scheme val="minor"/>
      </rPr>
      <t>(4)</t>
    </r>
  </si>
  <si>
    <r>
      <t xml:space="preserve">2019 </t>
    </r>
    <r>
      <rPr>
        <b/>
        <vertAlign val="superscript"/>
        <sz val="13"/>
        <color theme="0"/>
        <rFont val="Calibri"/>
        <family val="2"/>
        <scheme val="minor"/>
      </rPr>
      <t>(2)</t>
    </r>
  </si>
  <si>
    <r>
      <t xml:space="preserve">Mercado Monetario </t>
    </r>
    <r>
      <rPr>
        <vertAlign val="superscript"/>
        <sz val="11"/>
        <color theme="1"/>
        <rFont val="Calibri"/>
        <family val="2"/>
        <scheme val="minor"/>
      </rPr>
      <t>(3)</t>
    </r>
  </si>
  <si>
    <t>Letras y Bonos Soberanos</t>
  </si>
  <si>
    <t>Total en CLP(e)</t>
  </si>
  <si>
    <t>Total USD</t>
  </si>
  <si>
    <t>Largo Plazo</t>
  </si>
  <si>
    <t>Compuesto</t>
  </si>
  <si>
    <r>
      <t>Corto Plazo</t>
    </r>
    <r>
      <rPr>
        <b/>
        <vertAlign val="superscript"/>
        <sz val="11"/>
        <color theme="0"/>
        <rFont val="Calibri"/>
        <family val="2"/>
        <scheme val="minor"/>
      </rPr>
      <t>(d)</t>
    </r>
  </si>
  <si>
    <t>Largo plazo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</si>
  <si>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La  medición de la rentabilidad desde el inicio para la clase de activo Letras y Bonos Soberanos se calcula a partir del 1 de octubre de 2020. Para el retorno del portafolio total, tipo de cambio y retorno en pesos desde el inicio se calcula a partir del 31 de marzo de 2007.</t>
  </si>
  <si>
    <t xml:space="preserve">(d) Los retornos del portafolio de Corto Plazo se calculan a partir del 1 de octubre de 2020. </t>
  </si>
  <si>
    <t>(e) El retorno en CLP corresponde a la suma de la variación porcentual de la paridad peso-dólar al retorno en dólares.</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</si>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</sst>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b/>
      <sz val="11"/>
      <color rgb="FF000000"/>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7">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5" applyNumberFormat="0" applyAlignment="0" applyProtection="0"/>
    <xf numFmtId="0" fontId="25" fillId="9" borderId="14" applyNumberForma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4"/>
    <xf numFmtId="0" fontId="56" fillId="79" borderId="24"/>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1"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1" borderId="27" applyNumberFormat="0" applyAlignment="0" applyProtection="0"/>
    <xf numFmtId="0" fontId="52" fillId="81" borderId="27" applyNumberFormat="0" applyAlignment="0" applyProtection="0"/>
    <xf numFmtId="0" fontId="66" fillId="81" borderId="27" applyNumberFormat="0" applyAlignment="0" applyProtection="0"/>
    <xf numFmtId="0" fontId="2" fillId="10" borderId="17" applyNumberFormat="0" applyAlignment="0" applyProtection="0"/>
    <xf numFmtId="0" fontId="66"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1" borderId="27" applyNumberFormat="0" applyAlignment="0" applyProtection="0"/>
    <xf numFmtId="0" fontId="66" fillId="81" borderId="27"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72" fillId="0" borderId="32"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49"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90"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51" fillId="54" borderId="33"/>
    <xf numFmtId="0" fontId="90" fillId="54" borderId="33"/>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5"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5" fillId="11" borderId="18" applyNumberFormat="0" applyFont="0" applyAlignment="0" applyProtection="0"/>
    <xf numFmtId="0" fontId="30"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0"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30"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0"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5"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5"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1" fillId="9" borderId="15" applyNumberFormat="0" applyAlignment="0" applyProtection="0"/>
    <xf numFmtId="0" fontId="100" fillId="54" borderId="3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1" fillId="9" borderId="15" applyNumberFormat="0" applyAlignment="0" applyProtection="0"/>
    <xf numFmtId="0" fontId="101"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1" fillId="9" borderId="15" applyNumberFormat="0" applyAlignment="0" applyProtection="0"/>
    <xf numFmtId="0" fontId="99"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24" fillId="9" borderId="1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100" fillId="54" borderId="3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6"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6" fillId="0" borderId="31" applyNumberFormat="0" applyFill="0" applyAlignment="0" applyProtection="0"/>
    <xf numFmtId="0" fontId="109" fillId="0" borderId="12" applyNumberFormat="0" applyFill="0" applyAlignment="0" applyProtection="0"/>
    <xf numFmtId="0" fontId="18" fillId="0" borderId="12" applyNumberFormat="0" applyFill="0" applyAlignment="0" applyProtection="0"/>
    <xf numFmtId="0" fontId="86" fillId="0" borderId="31" applyNumberFormat="0" applyFill="0" applyAlignment="0" applyProtection="0"/>
    <xf numFmtId="0" fontId="110" fillId="0" borderId="31" applyNumberFormat="0" applyFill="0" applyAlignment="0" applyProtection="0"/>
    <xf numFmtId="0" fontId="86" fillId="0" borderId="31" applyNumberFormat="0" applyFill="0" applyAlignment="0" applyProtection="0"/>
    <xf numFmtId="0" fontId="18" fillId="0" borderId="12" applyNumberFormat="0" applyFill="0" applyAlignment="0" applyProtection="0"/>
    <xf numFmtId="0" fontId="86"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2" applyNumberFormat="0" applyFill="0" applyAlignment="0" applyProtection="0"/>
    <xf numFmtId="0" fontId="72" fillId="0" borderId="3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2"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2" applyNumberFormat="0" applyFill="0" applyAlignment="0" applyProtection="0"/>
    <xf numFmtId="0" fontId="74" fillId="0" borderId="32" applyNumberFormat="0" applyFill="0" applyAlignment="0" applyProtection="0"/>
    <xf numFmtId="0" fontId="72" fillId="0" borderId="32" applyNumberFormat="0" applyFill="0" applyAlignment="0" applyProtection="0"/>
    <xf numFmtId="0" fontId="19" fillId="0" borderId="13" applyNumberFormat="0" applyFill="0" applyAlignment="0" applyProtection="0"/>
    <xf numFmtId="0" fontId="72" fillId="0" borderId="3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11" fillId="0" borderId="19"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111" fillId="0" borderId="19" applyNumberFormat="0" applyFill="0" applyAlignment="0" applyProtection="0"/>
    <xf numFmtId="0" fontId="43"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3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8" xfId="0" applyNumberFormat="1" applyFont="1" applyBorder="1"/>
    <xf numFmtId="0" fontId="0" fillId="2" borderId="0" xfId="0" applyFill="1" applyBorder="1"/>
    <xf numFmtId="2" fontId="6" fillId="0" borderId="8"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5" fillId="2" borderId="0" xfId="0" applyFont="1" applyFill="1"/>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7" xfId="0" applyNumberFormat="1" applyFont="1" applyFill="1" applyBorder="1"/>
    <xf numFmtId="4" fontId="116"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19"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118"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0" fillId="2" borderId="0" xfId="2" applyNumberFormat="1" applyFont="1" applyFill="1" applyAlignment="1">
      <alignment horizontal="left" vertical="center"/>
    </xf>
    <xf numFmtId="0" fontId="120" fillId="2" borderId="0" xfId="0" applyFont="1" applyFill="1" applyAlignment="1">
      <alignment horizontal="left"/>
    </xf>
    <xf numFmtId="171" fontId="120" fillId="2" borderId="0" xfId="2" applyNumberFormat="1" applyFont="1" applyFill="1" applyBorder="1" applyAlignment="1">
      <alignment horizontal="left" vertical="center"/>
    </xf>
    <xf numFmtId="171" fontId="120" fillId="2" borderId="1" xfId="2" applyNumberFormat="1" applyFont="1" applyFill="1" applyBorder="1"/>
    <xf numFmtId="0" fontId="122" fillId="2" borderId="3" xfId="0" applyFont="1" applyFill="1" applyBorder="1" applyAlignment="1">
      <alignment horizontal="left"/>
    </xf>
    <xf numFmtId="171" fontId="12" fillId="2" borderId="0" xfId="2" applyNumberFormat="1" applyFont="1" applyFill="1" applyBorder="1"/>
    <xf numFmtId="0" fontId="0" fillId="2" borderId="0" xfId="0" applyFont="1" applyFill="1" applyBorder="1" applyAlignment="1">
      <alignment horizontal="left" vertical="center" wrapText="1"/>
    </xf>
    <xf numFmtId="0" fontId="122" fillId="2" borderId="0" xfId="0" applyFont="1" applyFill="1"/>
    <xf numFmtId="0" fontId="118" fillId="2" borderId="0" xfId="0" applyFont="1" applyFill="1"/>
    <xf numFmtId="0" fontId="3" fillId="2" borderId="1" xfId="0" applyFont="1" applyFill="1" applyBorder="1" applyAlignment="1">
      <alignment vertical="center"/>
    </xf>
    <xf numFmtId="0" fontId="121" fillId="3" borderId="0" xfId="0" applyFont="1" applyFill="1" applyBorder="1" applyAlignment="1">
      <alignment vertical="center" wrapText="1"/>
    </xf>
    <xf numFmtId="171" fontId="120" fillId="2" borderId="0" xfId="2" applyNumberFormat="1" applyFont="1" applyFill="1" applyBorder="1" applyAlignment="1">
      <alignment horizontal="center" vertical="center"/>
    </xf>
    <xf numFmtId="171" fontId="120" fillId="2" borderId="0" xfId="2" applyNumberFormat="1" applyFont="1" applyFill="1" applyAlignment="1">
      <alignment horizontal="center" vertical="center"/>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18" fillId="2" borderId="0" xfId="0" applyNumberFormat="1" applyFont="1" applyFill="1"/>
    <xf numFmtId="171" fontId="118" fillId="2" borderId="1" xfId="0" applyNumberFormat="1" applyFont="1" applyFill="1" applyBorder="1"/>
    <xf numFmtId="171" fontId="124" fillId="2" borderId="0" xfId="0" applyNumberFormat="1" applyFont="1" applyFill="1"/>
    <xf numFmtId="171" fontId="118" fillId="2" borderId="0" xfId="0" applyNumberFormat="1" applyFont="1" applyFill="1" applyAlignment="1">
      <alignment horizontal="center"/>
    </xf>
    <xf numFmtId="171" fontId="118" fillId="2" borderId="1" xfId="0" applyNumberFormat="1" applyFont="1" applyFill="1" applyBorder="1" applyAlignment="1">
      <alignment horizontal="center"/>
    </xf>
    <xf numFmtId="171" fontId="124" fillId="2" borderId="0" xfId="0" applyNumberFormat="1" applyFont="1" applyFill="1" applyAlignment="1">
      <alignment horizontal="center"/>
    </xf>
    <xf numFmtId="0" fontId="2" fillId="3" borderId="1" xfId="0" applyFont="1" applyFill="1" applyBorder="1" applyAlignment="1">
      <alignment horizontal="center"/>
    </xf>
    <xf numFmtId="4" fontId="126"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1" xfId="0" applyNumberFormat="1" applyFont="1" applyFill="1" applyBorder="1" applyAlignment="1">
      <alignment horizontal="right" indent="2"/>
    </xf>
    <xf numFmtId="4" fontId="122"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2" fontId="113" fillId="2" borderId="1" xfId="0" applyNumberFormat="1" applyFont="1" applyFill="1" applyBorder="1" applyAlignment="1">
      <alignment horizontal="right" indent="2"/>
    </xf>
    <xf numFmtId="40" fontId="119" fillId="2" borderId="0" xfId="0" applyNumberFormat="1" applyFont="1" applyFill="1" applyBorder="1" applyAlignment="1">
      <alignment horizontal="right" indent="1"/>
    </xf>
    <xf numFmtId="0" fontId="2" fillId="3" borderId="1" xfId="0" applyFont="1" applyFill="1" applyBorder="1" applyAlignment="1">
      <alignment horizontal="center"/>
    </xf>
    <xf numFmtId="4" fontId="6" fillId="2" borderId="0" xfId="0" applyNumberFormat="1" applyFont="1" applyFill="1"/>
    <xf numFmtId="10" fontId="112" fillId="4" borderId="0" xfId="2" applyNumberFormat="1" applyFont="1" applyFill="1" applyBorder="1" applyAlignment="1">
      <alignment horizontal="center"/>
    </xf>
    <xf numFmtId="10" fontId="127" fillId="4" borderId="0" xfId="2" applyNumberFormat="1" applyFont="1" applyFill="1" applyBorder="1" applyAlignment="1">
      <alignment horizontal="center"/>
    </xf>
    <xf numFmtId="40" fontId="6" fillId="2" borderId="0" xfId="0" applyNumberFormat="1" applyFont="1" applyFill="1" applyBorder="1"/>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10" fontId="127" fillId="4" borderId="1" xfId="2" applyNumberFormat="1" applyFont="1" applyFill="1" applyBorder="1" applyAlignment="1">
      <alignment horizontal="center"/>
    </xf>
    <xf numFmtId="49" fontId="0" fillId="2" borderId="0" xfId="0" applyNumberFormat="1" applyFill="1"/>
    <xf numFmtId="49" fontId="9" fillId="0" borderId="0" xfId="0" applyNumberFormat="1" applyFont="1" applyAlignment="1">
      <alignment vertical="center"/>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2" fillId="2" borderId="0" xfId="2" applyNumberFormat="1" applyFont="1" applyFill="1"/>
    <xf numFmtId="0" fontId="120" fillId="2" borderId="0" xfId="0" applyFont="1" applyFill="1"/>
    <xf numFmtId="0" fontId="122" fillId="2" borderId="1" xfId="0" applyFont="1" applyFill="1" applyBorder="1"/>
    <xf numFmtId="0" fontId="122" fillId="2" borderId="1" xfId="2" applyNumberFormat="1" applyFont="1" applyFill="1" applyBorder="1"/>
    <xf numFmtId="171" fontId="122"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1" fillId="3" borderId="42" xfId="0" applyFont="1" applyFill="1" applyBorder="1" applyAlignment="1">
      <alignment vertical="center" wrapText="1"/>
    </xf>
    <xf numFmtId="0" fontId="121" fillId="3" borderId="43" xfId="0" applyFont="1" applyFill="1" applyBorder="1" applyAlignment="1">
      <alignment vertical="center" wrapText="1"/>
    </xf>
    <xf numFmtId="0" fontId="117" fillId="3" borderId="50" xfId="0" applyFont="1" applyFill="1" applyBorder="1" applyAlignment="1">
      <alignment horizontal="center" vertical="center" wrapText="1"/>
    </xf>
    <xf numFmtId="0" fontId="121" fillId="3" borderId="50" xfId="0" applyFont="1" applyFill="1" applyBorder="1" applyAlignment="1">
      <alignment horizontal="center" vertical="center"/>
    </xf>
    <xf numFmtId="39" fontId="120" fillId="2" borderId="0" xfId="1" applyNumberFormat="1" applyFont="1" applyFill="1" applyAlignment="1">
      <alignment horizontal="center" vertical="center"/>
    </xf>
    <xf numFmtId="39" fontId="120" fillId="2" borderId="1" xfId="1" applyNumberFormat="1" applyFont="1" applyFill="1" applyBorder="1" applyAlignment="1">
      <alignment horizontal="center" vertical="center"/>
    </xf>
    <xf numFmtId="39" fontId="122" fillId="2" borderId="3" xfId="1" applyNumberFormat="1" applyFont="1" applyFill="1" applyBorder="1" applyAlignment="1">
      <alignment horizontal="center" vertical="center"/>
    </xf>
    <xf numFmtId="39" fontId="120" fillId="2" borderId="42" xfId="1" applyNumberFormat="1" applyFont="1" applyFill="1" applyBorder="1" applyAlignment="1">
      <alignment horizontal="center" vertical="center"/>
    </xf>
    <xf numFmtId="39" fontId="120" fillId="2" borderId="0" xfId="1" applyNumberFormat="1" applyFont="1" applyFill="1" applyBorder="1" applyAlignment="1">
      <alignment horizontal="center" vertical="center"/>
    </xf>
    <xf numFmtId="39" fontId="120" fillId="2" borderId="43" xfId="1" applyNumberFormat="1" applyFont="1" applyFill="1" applyBorder="1" applyAlignment="1">
      <alignment horizontal="center" vertical="center"/>
    </xf>
    <xf numFmtId="39" fontId="120" fillId="2" borderId="40" xfId="1" applyNumberFormat="1" applyFont="1" applyFill="1" applyBorder="1" applyAlignment="1">
      <alignment horizontal="center" vertical="center"/>
    </xf>
    <xf numFmtId="39" fontId="120" fillId="2" borderId="52" xfId="1" applyNumberFormat="1" applyFont="1" applyFill="1" applyBorder="1" applyAlignment="1">
      <alignment horizontal="center" vertical="center"/>
    </xf>
    <xf numFmtId="39" fontId="120" fillId="2" borderId="53" xfId="1" applyNumberFormat="1" applyFont="1" applyFill="1" applyBorder="1" applyAlignment="1">
      <alignment horizontal="center" vertical="center"/>
    </xf>
    <xf numFmtId="39" fontId="120" fillId="2" borderId="41" xfId="1" applyNumberFormat="1" applyFont="1" applyFill="1" applyBorder="1" applyAlignment="1">
      <alignment horizontal="center" vertical="center"/>
    </xf>
    <xf numFmtId="39" fontId="122" fillId="2" borderId="54" xfId="1" applyNumberFormat="1" applyFont="1" applyFill="1" applyBorder="1" applyAlignment="1">
      <alignment horizontal="center" vertical="center"/>
    </xf>
    <xf numFmtId="39" fontId="122" fillId="2" borderId="55" xfId="1" applyNumberFormat="1" applyFont="1" applyFill="1" applyBorder="1" applyAlignment="1">
      <alignment horizontal="center" vertical="center"/>
    </xf>
    <xf numFmtId="39" fontId="122" fillId="2" borderId="56" xfId="1" applyNumberFormat="1"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21" fillId="3" borderId="0" xfId="0" applyFont="1" applyFill="1" applyAlignment="1">
      <alignment horizontal="center" vertical="center"/>
    </xf>
    <xf numFmtId="0" fontId="121"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3" borderId="38"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39"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39" xfId="0" applyFont="1" applyFill="1" applyBorder="1" applyAlignment="1">
      <alignment horizontal="left" vertical="center"/>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49" fontId="2" fillId="3"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2"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0" fillId="2" borderId="0" xfId="0" applyFont="1" applyFill="1" applyBorder="1" applyAlignment="1">
      <alignment horizontal="left" vertical="center" wrapText="1"/>
    </xf>
    <xf numFmtId="0" fontId="121" fillId="3" borderId="0" xfId="0" applyFont="1" applyFill="1" applyBorder="1" applyAlignment="1">
      <alignment horizontal="center" vertical="center" wrapText="1"/>
    </xf>
    <xf numFmtId="0" fontId="121" fillId="3" borderId="42" xfId="0" applyFont="1" applyFill="1" applyBorder="1" applyAlignment="1">
      <alignment horizontal="center" vertical="center" wrapText="1"/>
    </xf>
    <xf numFmtId="0" fontId="121" fillId="3" borderId="43" xfId="0" applyFont="1" applyFill="1" applyBorder="1" applyAlignment="1">
      <alignment horizontal="center" vertical="center" wrapText="1"/>
    </xf>
    <xf numFmtId="0" fontId="121" fillId="3" borderId="0" xfId="0" applyFont="1" applyFill="1" applyBorder="1" applyAlignment="1">
      <alignment horizontal="left" vertical="center"/>
    </xf>
    <xf numFmtId="0" fontId="117" fillId="3" borderId="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45" xfId="0" applyFont="1" applyFill="1" applyBorder="1" applyAlignment="1">
      <alignment horizontal="center" vertical="center" wrapText="1"/>
    </xf>
    <xf numFmtId="0" fontId="117" fillId="3" borderId="47"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17" fillId="3" borderId="49" xfId="0" applyFont="1" applyFill="1" applyBorder="1" applyAlignment="1">
      <alignment horizontal="center" vertical="center" wrapText="1"/>
    </xf>
    <xf numFmtId="0" fontId="117" fillId="3" borderId="42" xfId="0" applyFont="1" applyFill="1" applyBorder="1" applyAlignment="1">
      <alignment horizontal="center" vertical="center" wrapText="1"/>
    </xf>
    <xf numFmtId="0" fontId="117" fillId="3" borderId="43" xfId="0" applyFont="1" applyFill="1" applyBorder="1" applyAlignment="1">
      <alignment horizontal="left" vertical="center"/>
    </xf>
    <xf numFmtId="0" fontId="117" fillId="3" borderId="5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7" fillId="3" borderId="46" xfId="0" applyFont="1" applyFill="1" applyBorder="1" applyAlignment="1">
      <alignment horizontal="center" vertical="center" wrapText="1"/>
    </xf>
    <xf numFmtId="0" fontId="121" fillId="3" borderId="47" xfId="0" applyFont="1" applyFill="1" applyBorder="1" applyAlignment="1">
      <alignment horizontal="center" vertical="center"/>
    </xf>
    <xf numFmtId="0" fontId="121" fillId="3" borderId="48" xfId="0" applyFont="1" applyFill="1" applyBorder="1" applyAlignment="1">
      <alignment horizontal="center" vertical="center"/>
    </xf>
    <xf numFmtId="0" fontId="121" fillId="3" borderId="49" xfId="0" applyFont="1" applyFill="1" applyBorder="1" applyAlignment="1">
      <alignment horizontal="center" vertical="center"/>
    </xf>
    <xf numFmtId="0" fontId="121" fillId="3" borderId="1" xfId="0" applyFont="1" applyFill="1" applyBorder="1" applyAlignment="1">
      <alignment horizontal="center" vertical="center" wrapText="1"/>
    </xf>
    <xf numFmtId="0" fontId="121" fillId="3" borderId="44" xfId="0" applyFont="1" applyFill="1" applyBorder="1" applyAlignment="1">
      <alignment horizontal="center" vertical="center" wrapText="1"/>
    </xf>
    <xf numFmtId="0" fontId="121"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6</xdr:col>
      <xdr:colOff>657225</xdr:colOff>
      <xdr:row>58</xdr:row>
      <xdr:rowOff>76200</xdr:rowOff>
    </xdr:to>
    <xdr:pic>
      <xdr:nvPicPr>
        <xdr:cNvPr id="4" name="Imagen 3">
          <a:extLst>
            <a:ext uri="{FF2B5EF4-FFF2-40B4-BE49-F238E27FC236}">
              <a16:creationId xmlns:a16="http://schemas.microsoft.com/office/drawing/2014/main" id="{D978B60C-6433-423F-847E-D19A0AFFDA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9058275"/>
          <a:ext cx="77914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6</xdr:col>
      <xdr:colOff>557893</xdr:colOff>
      <xdr:row>76</xdr:row>
      <xdr:rowOff>76200</xdr:rowOff>
    </xdr:to>
    <xdr:pic>
      <xdr:nvPicPr>
        <xdr:cNvPr id="6" name="Imagen 5">
          <a:extLst>
            <a:ext uri="{FF2B5EF4-FFF2-40B4-BE49-F238E27FC236}">
              <a16:creationId xmlns:a16="http://schemas.microsoft.com/office/drawing/2014/main" id="{F5EDC3D4-4D37-4B54-914D-643707E239B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12314464"/>
          <a:ext cx="7701643" cy="293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1"/>
  <sheetViews>
    <sheetView tabSelected="1" topLeftCell="B1" zoomScale="70" zoomScaleNormal="70" workbookViewId="0">
      <selection activeCell="P15" sqref="P15"/>
    </sheetView>
  </sheetViews>
  <sheetFormatPr baseColWidth="10" defaultColWidth="0" defaultRowHeight="15" zeroHeight="1"/>
  <cols>
    <col min="1" max="1" width="11.42578125" style="25" customWidth="1"/>
    <col min="2" max="2" width="50" style="25" customWidth="1"/>
    <col min="3" max="3" width="14.42578125" style="25" bestFit="1" customWidth="1"/>
    <col min="4" max="4" width="14" style="25" bestFit="1" customWidth="1"/>
    <col min="5" max="5" width="14.42578125" style="25" bestFit="1" customWidth="1"/>
    <col min="6" max="7" width="14.140625" style="25" bestFit="1" customWidth="1"/>
    <col min="8" max="8" width="15" style="25" bestFit="1" customWidth="1"/>
    <col min="9" max="9" width="13.85546875" style="25" customWidth="1"/>
    <col min="10" max="10" width="15" style="25" bestFit="1" customWidth="1"/>
    <col min="11" max="11" width="13.85546875" style="25" customWidth="1"/>
    <col min="12" max="12" width="15.42578125" style="25" bestFit="1" customWidth="1"/>
    <col min="13" max="13" width="14.85546875" style="25" bestFit="1" customWidth="1"/>
    <col min="14" max="14" width="14.85546875" style="25" customWidth="1"/>
    <col min="15" max="15" width="14.85546875" style="25" bestFit="1" customWidth="1"/>
    <col min="16" max="16" width="15.42578125" style="25" bestFit="1" customWidth="1"/>
    <col min="17" max="20" width="15.42578125" style="25" customWidth="1"/>
    <col min="21" max="21" width="14.5703125" style="25" bestFit="1" customWidth="1"/>
    <col min="22" max="22" width="17.140625" style="25" customWidth="1"/>
    <col min="23" max="26" width="13.85546875" style="25" customWidth="1"/>
    <col min="27" max="27" width="12.85546875" style="25" hidden="1" customWidth="1"/>
    <col min="28" max="28" width="14" style="25" hidden="1" customWidth="1"/>
    <col min="29" max="29" width="14.5703125" style="25" hidden="1" customWidth="1"/>
    <col min="30" max="30" width="11.42578125" style="25" hidden="1" customWidth="1"/>
    <col min="31" max="31" width="33.42578125" style="25" hidden="1" customWidth="1"/>
    <col min="32" max="32" width="17.5703125" style="25" hidden="1" customWidth="1"/>
    <col min="33" max="68" width="0" style="25" hidden="1" customWidth="1"/>
    <col min="69" max="16384" width="11.42578125" style="25" hidden="1"/>
  </cols>
  <sheetData>
    <row r="1" spans="1:33">
      <c r="AA1" s="26"/>
      <c r="AB1" s="26"/>
      <c r="AC1" s="26"/>
      <c r="AD1" s="26"/>
      <c r="AE1" s="26"/>
      <c r="AF1" s="26"/>
      <c r="AG1" s="26"/>
    </row>
    <row r="2" spans="1:33">
      <c r="Y2" s="27"/>
      <c r="Z2" s="27"/>
      <c r="AA2" s="26"/>
      <c r="AB2" s="26"/>
      <c r="AC2" s="26"/>
      <c r="AD2" s="26"/>
      <c r="AE2" s="26"/>
      <c r="AF2" s="26"/>
      <c r="AG2" s="26"/>
    </row>
    <row r="3" spans="1:33">
      <c r="Y3" s="27"/>
      <c r="Z3" s="27"/>
      <c r="AA3" s="26"/>
      <c r="AB3" s="26"/>
      <c r="AC3" s="26"/>
      <c r="AD3" s="26"/>
      <c r="AE3" s="26"/>
      <c r="AF3" s="26"/>
      <c r="AG3" s="26"/>
    </row>
    <row r="4" spans="1:33" ht="15" customHeight="1">
      <c r="A4" s="174" t="s">
        <v>75</v>
      </c>
      <c r="B4" s="28" t="s">
        <v>52</v>
      </c>
      <c r="C4" s="167">
        <v>2012</v>
      </c>
      <c r="D4" s="167">
        <v>2013</v>
      </c>
      <c r="E4" s="167">
        <v>2014</v>
      </c>
      <c r="F4" s="167">
        <v>2015</v>
      </c>
      <c r="G4" s="167">
        <v>2016</v>
      </c>
      <c r="H4" s="167">
        <v>2017</v>
      </c>
      <c r="I4" s="167">
        <v>2018</v>
      </c>
      <c r="J4" s="167">
        <v>2019</v>
      </c>
      <c r="K4" s="169">
        <v>2020</v>
      </c>
      <c r="L4" s="169"/>
      <c r="M4" s="169"/>
      <c r="N4" s="169"/>
      <c r="O4" s="179" t="s">
        <v>106</v>
      </c>
    </row>
    <row r="5" spans="1:33">
      <c r="A5" s="175"/>
      <c r="B5" s="29" t="s">
        <v>70</v>
      </c>
      <c r="C5" s="168"/>
      <c r="D5" s="168"/>
      <c r="E5" s="168"/>
      <c r="F5" s="168"/>
      <c r="G5" s="168"/>
      <c r="H5" s="168"/>
      <c r="I5" s="168"/>
      <c r="J5" s="168"/>
      <c r="K5" s="30" t="s">
        <v>107</v>
      </c>
      <c r="L5" s="30" t="s">
        <v>109</v>
      </c>
      <c r="M5" s="110" t="s">
        <v>113</v>
      </c>
      <c r="N5" s="119" t="s">
        <v>114</v>
      </c>
      <c r="O5" s="180"/>
    </row>
    <row r="6" spans="1:33">
      <c r="A6" s="1"/>
      <c r="B6" s="25" t="s">
        <v>71</v>
      </c>
      <c r="C6" s="31">
        <v>4405.5954183100002</v>
      </c>
      <c r="D6" s="31">
        <v>5883.2542653299997</v>
      </c>
      <c r="E6" s="31">
        <v>7335.11450547</v>
      </c>
      <c r="F6" s="31">
        <v>7943.6994030900005</v>
      </c>
      <c r="G6" s="31">
        <v>8112.20545984</v>
      </c>
      <c r="H6" s="31">
        <v>8862.074811370001</v>
      </c>
      <c r="I6" s="31">
        <v>10010.951766169999</v>
      </c>
      <c r="J6" s="31">
        <v>9663.2495183499996</v>
      </c>
      <c r="K6" s="31">
        <v>10812.08407877</v>
      </c>
      <c r="L6" s="31">
        <v>9922.519412040001</v>
      </c>
      <c r="M6" s="31">
        <v>10786.569535629998</v>
      </c>
      <c r="N6" s="31">
        <v>11239.22232361</v>
      </c>
      <c r="O6" s="31">
        <v>0</v>
      </c>
    </row>
    <row r="7" spans="1:33" ht="15" customHeight="1">
      <c r="A7" s="31">
        <v>604.53984115999992</v>
      </c>
      <c r="B7" s="25" t="s">
        <v>6</v>
      </c>
      <c r="C7" s="31">
        <v>1197.3689266400002</v>
      </c>
      <c r="D7" s="31">
        <v>1376.7497866199999</v>
      </c>
      <c r="E7" s="31">
        <v>498.93481600669099</v>
      </c>
      <c r="F7" s="31">
        <v>463.88138633</v>
      </c>
      <c r="G7" s="31">
        <v>462.28562446000001</v>
      </c>
      <c r="H7" s="31">
        <v>505.15019870999998</v>
      </c>
      <c r="I7" s="31">
        <v>541.57625513999994</v>
      </c>
      <c r="J7" s="31">
        <v>563.88934682000001</v>
      </c>
      <c r="K7" s="31">
        <v>0</v>
      </c>
      <c r="L7" s="31">
        <v>0</v>
      </c>
      <c r="M7" s="31">
        <v>0</v>
      </c>
      <c r="N7" s="31">
        <v>0</v>
      </c>
      <c r="O7" s="31">
        <v>9477.1250484366919</v>
      </c>
    </row>
    <row r="8" spans="1:33" ht="15.75">
      <c r="A8" s="64"/>
      <c r="B8" s="27" t="s">
        <v>5</v>
      </c>
      <c r="C8" s="31">
        <v>0</v>
      </c>
      <c r="D8" s="31">
        <v>0</v>
      </c>
      <c r="E8" s="31">
        <v>0</v>
      </c>
      <c r="F8" s="31">
        <v>0</v>
      </c>
      <c r="G8" s="31">
        <v>0</v>
      </c>
      <c r="H8" s="31">
        <v>-313.94659704000003</v>
      </c>
      <c r="I8" s="31">
        <v>-525.05266658000005</v>
      </c>
      <c r="J8" s="31">
        <v>-576.50961198000005</v>
      </c>
      <c r="K8" s="31">
        <v>0</v>
      </c>
      <c r="L8" s="31">
        <v>0</v>
      </c>
      <c r="M8" s="31">
        <v>0</v>
      </c>
      <c r="N8" s="31">
        <v>-1576.47523948</v>
      </c>
      <c r="O8" s="31">
        <v>-2991.9841150800003</v>
      </c>
    </row>
    <row r="9" spans="1:33" ht="15.75">
      <c r="A9" s="64"/>
      <c r="B9" s="27" t="s">
        <v>4</v>
      </c>
      <c r="C9" s="31">
        <v>130.65089958000002</v>
      </c>
      <c r="D9" s="31">
        <v>174.06425852999999</v>
      </c>
      <c r="E9" s="31">
        <v>190.17767837</v>
      </c>
      <c r="F9" s="31">
        <v>194.28559150999999</v>
      </c>
      <c r="G9" s="31">
        <v>197.38317486</v>
      </c>
      <c r="H9" s="31">
        <v>207.71287272000001</v>
      </c>
      <c r="I9" s="31">
        <v>221.70383744999998</v>
      </c>
      <c r="J9" s="31">
        <v>265.12792172999997</v>
      </c>
      <c r="K9" s="31">
        <v>62.589644699999994</v>
      </c>
      <c r="L9" s="31">
        <v>61.945638790000004</v>
      </c>
      <c r="M9" s="31">
        <v>59.358394410000002</v>
      </c>
      <c r="N9" s="31">
        <v>10.672971689999999</v>
      </c>
      <c r="O9" s="31">
        <v>2109.8368787539998</v>
      </c>
    </row>
    <row r="10" spans="1:33">
      <c r="A10" s="32">
        <v>8.8455930000122862E-2</v>
      </c>
      <c r="B10" s="27" t="s">
        <v>3</v>
      </c>
      <c r="C10" s="31">
        <v>150.87044336000048</v>
      </c>
      <c r="D10" s="32">
        <v>-94.602380550000873</v>
      </c>
      <c r="E10" s="32">
        <v>-75.898360736687209</v>
      </c>
      <c r="F10" s="31">
        <v>-485.18846818999873</v>
      </c>
      <c r="G10" s="32">
        <v>94.44553476999954</v>
      </c>
      <c r="H10" s="31">
        <v>754.8105199699985</v>
      </c>
      <c r="I10" s="31">
        <v>-581.1889939999993</v>
      </c>
      <c r="J10" s="31">
        <v>903.78776898000069</v>
      </c>
      <c r="K10" s="31">
        <v>-950.55374137000058</v>
      </c>
      <c r="L10" s="31">
        <v>804.19743608999852</v>
      </c>
      <c r="M10" s="31">
        <v>395.15917136000098</v>
      </c>
      <c r="N10" s="31">
        <v>-58.434199999999691</v>
      </c>
      <c r="O10" s="31">
        <v>1063.1028910993095</v>
      </c>
    </row>
    <row r="11" spans="1:33">
      <c r="A11" s="32"/>
      <c r="B11" s="33" t="s">
        <v>72</v>
      </c>
      <c r="C11" s="65">
        <v>-1.2305233999999998</v>
      </c>
      <c r="D11" s="65">
        <v>-4.3514244600000005</v>
      </c>
      <c r="E11" s="65">
        <v>-4.6292360199999996</v>
      </c>
      <c r="F11" s="65">
        <v>-4.4724529000000004</v>
      </c>
      <c r="G11" s="65">
        <v>-4.2449825599999995</v>
      </c>
      <c r="H11" s="65">
        <v>-4.8500395600000008</v>
      </c>
      <c r="I11" s="65">
        <v>-4.7406798300000004</v>
      </c>
      <c r="J11" s="65">
        <v>-7.4608651300000002</v>
      </c>
      <c r="K11" s="65">
        <v>-1.6005700599999999</v>
      </c>
      <c r="L11" s="65">
        <v>-2.0929512900000002</v>
      </c>
      <c r="M11" s="65">
        <v>-1.86477779</v>
      </c>
      <c r="N11" s="65">
        <v>-0.95719052999999998</v>
      </c>
      <c r="O11" s="117">
        <v>-44.052037920000004</v>
      </c>
    </row>
    <row r="12" spans="1:33" ht="15.75" customHeight="1">
      <c r="B12" s="4" t="s">
        <v>11</v>
      </c>
      <c r="C12" s="66">
        <v>5883.2542653299997</v>
      </c>
      <c r="D12" s="67">
        <v>7335.11450547</v>
      </c>
      <c r="E12" s="67">
        <v>7943.6994030900041</v>
      </c>
      <c r="F12" s="67">
        <v>8112.20545984</v>
      </c>
      <c r="G12" s="67">
        <v>8862.074811370001</v>
      </c>
      <c r="H12" s="67">
        <v>10010.951766169999</v>
      </c>
      <c r="I12" s="67">
        <v>9663.2495183499996</v>
      </c>
      <c r="J12" s="67">
        <v>10812.08407877</v>
      </c>
      <c r="K12" s="67">
        <v>9922.519412040001</v>
      </c>
      <c r="L12" s="67">
        <v>10786.569535629998</v>
      </c>
      <c r="M12" s="118">
        <v>11239.22232361</v>
      </c>
      <c r="N12" s="118">
        <v>9614.0286652900013</v>
      </c>
      <c r="O12" s="67">
        <v>9614.0286652900013</v>
      </c>
    </row>
    <row r="13" spans="1:33" ht="15" customHeight="1">
      <c r="B13" s="171" t="s">
        <v>101</v>
      </c>
      <c r="C13" s="171"/>
      <c r="D13" s="171"/>
      <c r="E13" s="171"/>
      <c r="F13" s="171"/>
      <c r="G13" s="171"/>
      <c r="H13" s="171"/>
      <c r="I13" s="68"/>
      <c r="J13" s="68"/>
      <c r="K13" s="68"/>
      <c r="L13" s="68"/>
      <c r="M13" s="68"/>
      <c r="N13" s="68"/>
      <c r="O13" s="68"/>
      <c r="P13" s="68"/>
      <c r="Q13" s="68"/>
      <c r="R13" s="68"/>
      <c r="S13" s="68"/>
    </row>
    <row r="14" spans="1:33" ht="27.75" customHeight="1">
      <c r="B14" s="172" t="s">
        <v>102</v>
      </c>
      <c r="C14" s="172"/>
      <c r="D14" s="172"/>
      <c r="E14" s="172"/>
      <c r="F14" s="172"/>
      <c r="G14" s="172"/>
      <c r="H14" s="172"/>
      <c r="I14" s="172"/>
      <c r="J14" s="172"/>
      <c r="K14" s="172"/>
      <c r="L14" s="172"/>
      <c r="M14" s="172"/>
      <c r="N14" s="172"/>
      <c r="O14" s="172"/>
      <c r="P14" s="172"/>
      <c r="Q14" s="172"/>
      <c r="R14" s="172"/>
      <c r="S14" s="172"/>
      <c r="T14" s="172"/>
      <c r="U14" s="172"/>
      <c r="V14" s="172"/>
    </row>
    <row r="15" spans="1:33">
      <c r="B15" s="27"/>
      <c r="C15" s="27"/>
      <c r="D15" s="27"/>
      <c r="E15" s="27"/>
      <c r="G15" s="27"/>
      <c r="H15" s="26"/>
      <c r="I15" s="26"/>
      <c r="J15" s="26"/>
      <c r="K15" s="26"/>
      <c r="L15" s="26"/>
      <c r="M15" s="26"/>
      <c r="N15" s="26"/>
      <c r="O15" s="26"/>
    </row>
    <row r="16" spans="1:33" ht="15" customHeight="1">
      <c r="B16" s="69" t="s">
        <v>17</v>
      </c>
      <c r="C16" s="167" t="s">
        <v>73</v>
      </c>
      <c r="D16" s="167">
        <v>2013</v>
      </c>
      <c r="E16" s="179">
        <v>2014</v>
      </c>
      <c r="F16" s="173">
        <v>2015</v>
      </c>
      <c r="G16" s="173">
        <v>2016</v>
      </c>
      <c r="H16" s="179">
        <v>2017</v>
      </c>
      <c r="I16" s="167">
        <v>2018</v>
      </c>
      <c r="J16" s="176" t="s">
        <v>121</v>
      </c>
      <c r="K16" s="176">
        <v>2020</v>
      </c>
      <c r="L16" s="176"/>
      <c r="M16" s="176"/>
      <c r="N16" s="176"/>
    </row>
    <row r="17" spans="2:17" ht="18" customHeight="1">
      <c r="B17" s="29" t="s">
        <v>0</v>
      </c>
      <c r="C17" s="168"/>
      <c r="D17" s="168"/>
      <c r="E17" s="180"/>
      <c r="F17" s="168"/>
      <c r="G17" s="168"/>
      <c r="H17" s="180"/>
      <c r="I17" s="168"/>
      <c r="J17" s="177"/>
      <c r="K17" s="30" t="s">
        <v>107</v>
      </c>
      <c r="L17" s="30" t="s">
        <v>109</v>
      </c>
      <c r="M17" s="110" t="s">
        <v>115</v>
      </c>
      <c r="N17" s="119" t="s">
        <v>114</v>
      </c>
    </row>
    <row r="18" spans="2:17" ht="18">
      <c r="B18" s="25" t="s">
        <v>122</v>
      </c>
      <c r="C18" s="70" t="s">
        <v>13</v>
      </c>
      <c r="D18" s="70" t="s">
        <v>13</v>
      </c>
      <c r="E18" s="71" t="s">
        <v>13</v>
      </c>
      <c r="F18" s="71" t="s">
        <v>13</v>
      </c>
      <c r="G18" s="71" t="s">
        <v>13</v>
      </c>
      <c r="H18" s="71" t="s">
        <v>13</v>
      </c>
      <c r="I18" s="71" t="s">
        <v>13</v>
      </c>
      <c r="J18" s="72" t="s">
        <v>13</v>
      </c>
      <c r="K18" s="72" t="s">
        <v>13</v>
      </c>
      <c r="L18" s="72" t="s">
        <v>13</v>
      </c>
      <c r="M18" s="112" t="s">
        <v>13</v>
      </c>
      <c r="N18" s="112">
        <v>2805.4471003400004</v>
      </c>
    </row>
    <row r="19" spans="2:17" ht="18">
      <c r="B19" s="27" t="s">
        <v>120</v>
      </c>
      <c r="C19" s="31">
        <v>2703.6705874600002</v>
      </c>
      <c r="D19" s="31">
        <v>3431.5533580400001</v>
      </c>
      <c r="E19" s="70">
        <v>3766.5581434299997</v>
      </c>
      <c r="F19" s="70">
        <v>3975.3301984299997</v>
      </c>
      <c r="G19" s="70">
        <v>4099.8788805100003</v>
      </c>
      <c r="H19" s="70">
        <v>4695.0982271700004</v>
      </c>
      <c r="I19" s="70">
        <v>4404.1822172100001</v>
      </c>
      <c r="J19" s="73">
        <v>3653.3531330199999</v>
      </c>
      <c r="K19" s="73">
        <v>3692.2657224299996</v>
      </c>
      <c r="L19" s="73">
        <v>3850.8333845500001</v>
      </c>
      <c r="M19" s="111">
        <v>4368.1537999799993</v>
      </c>
      <c r="N19" s="111">
        <v>2356.6596351399999</v>
      </c>
    </row>
    <row r="20" spans="2:17" ht="17.25">
      <c r="B20" s="27" t="s">
        <v>16</v>
      </c>
      <c r="C20" s="31">
        <v>1029.31010982</v>
      </c>
      <c r="D20" s="31">
        <v>1233.24813722</v>
      </c>
      <c r="E20" s="70">
        <v>1356.2122205599999</v>
      </c>
      <c r="F20" s="70">
        <v>1344.0345049800001</v>
      </c>
      <c r="G20" s="70">
        <v>1529.2919915099999</v>
      </c>
      <c r="H20" s="70">
        <v>1729.1738324</v>
      </c>
      <c r="I20" s="70">
        <v>1649.914264</v>
      </c>
      <c r="J20" s="73">
        <v>1148.61988935</v>
      </c>
      <c r="K20" s="73">
        <v>928.68574710999997</v>
      </c>
      <c r="L20" s="73">
        <v>916.80688537000003</v>
      </c>
      <c r="M20" s="111">
        <v>551.18400298000006</v>
      </c>
      <c r="N20" s="111">
        <v>551.78162432000011</v>
      </c>
    </row>
    <row r="21" spans="2:17" ht="17.25">
      <c r="B21" s="83" t="s">
        <v>76</v>
      </c>
      <c r="C21" s="31"/>
      <c r="D21" s="31"/>
      <c r="E21" s="70"/>
      <c r="F21" s="70"/>
      <c r="G21" s="70"/>
      <c r="H21" s="70"/>
      <c r="I21" s="70" t="s">
        <v>13</v>
      </c>
      <c r="J21" s="73">
        <v>619.96095702999992</v>
      </c>
      <c r="K21" s="73">
        <v>636.43722653999998</v>
      </c>
      <c r="L21" s="73">
        <v>641.44816859000002</v>
      </c>
      <c r="M21" s="111">
        <v>643.04428513000005</v>
      </c>
      <c r="N21" s="111">
        <v>415.35913339000001</v>
      </c>
    </row>
    <row r="22" spans="2:17" ht="17.25">
      <c r="B22" s="27" t="s">
        <v>15</v>
      </c>
      <c r="C22" s="31">
        <v>1198.96313672</v>
      </c>
      <c r="D22" s="31">
        <v>1453.6629211400002</v>
      </c>
      <c r="E22" s="70">
        <v>1609.6088363800002</v>
      </c>
      <c r="F22" s="70">
        <v>1628.6883837400001</v>
      </c>
      <c r="G22" s="70">
        <v>1788.70084632</v>
      </c>
      <c r="H22" s="70">
        <v>1993.5331651099998</v>
      </c>
      <c r="I22" s="70">
        <v>1918.3651783599998</v>
      </c>
      <c r="J22" s="73">
        <v>1415.47158898</v>
      </c>
      <c r="K22" s="73">
        <v>1332.1266681300001</v>
      </c>
      <c r="L22" s="73">
        <v>1454.41079431</v>
      </c>
      <c r="M22" s="111">
        <v>1497.94327933</v>
      </c>
      <c r="N22" s="111">
        <v>887.64708227999995</v>
      </c>
    </row>
    <row r="23" spans="2:17" ht="17.25">
      <c r="B23" s="83" t="s">
        <v>77</v>
      </c>
      <c r="C23" s="31"/>
      <c r="D23" s="31"/>
      <c r="E23" s="70"/>
      <c r="F23" s="70"/>
      <c r="G23" s="70"/>
      <c r="H23" s="70"/>
      <c r="I23" s="70" t="s">
        <v>13</v>
      </c>
      <c r="J23" s="73">
        <v>845.68407659000002</v>
      </c>
      <c r="K23" s="73">
        <v>720.70601284999998</v>
      </c>
      <c r="L23" s="73">
        <v>803.98390532000008</v>
      </c>
      <c r="M23" s="111">
        <v>841.47740524999995</v>
      </c>
      <c r="N23" s="111">
        <v>536.90729139999996</v>
      </c>
    </row>
    <row r="24" spans="2:17" ht="18" customHeight="1">
      <c r="B24" s="27" t="s">
        <v>14</v>
      </c>
      <c r="C24" s="65">
        <v>951.31043133000003</v>
      </c>
      <c r="D24" s="31">
        <v>1216.6500890699999</v>
      </c>
      <c r="E24" s="70">
        <v>1211.32020272</v>
      </c>
      <c r="F24" s="70">
        <v>1164.15237269</v>
      </c>
      <c r="G24" s="65">
        <v>1444.20309303</v>
      </c>
      <c r="H24" s="65">
        <v>1593.1465414900001</v>
      </c>
      <c r="I24" s="65">
        <v>1690.7878587800001</v>
      </c>
      <c r="J24" s="74">
        <v>3128.9944338</v>
      </c>
      <c r="K24" s="74">
        <v>2612.29803498</v>
      </c>
      <c r="L24" s="74">
        <v>3119.0863974899999</v>
      </c>
      <c r="M24" s="113">
        <v>3337.4195509400001</v>
      </c>
      <c r="N24" s="113">
        <v>2060.2267984200003</v>
      </c>
    </row>
    <row r="25" spans="2:17" ht="15" customHeight="1">
      <c r="B25" s="75" t="s">
        <v>12</v>
      </c>
      <c r="C25" s="35">
        <v>5883.2542653299997</v>
      </c>
      <c r="D25" s="76">
        <v>7335.1145054700009</v>
      </c>
      <c r="E25" s="76">
        <v>7943.6994030899987</v>
      </c>
      <c r="F25" s="76">
        <v>8112.2054598399991</v>
      </c>
      <c r="G25" s="35">
        <v>8862.074811370001</v>
      </c>
      <c r="H25" s="35">
        <v>10010.951766169999</v>
      </c>
      <c r="I25" s="35">
        <v>9663.2495183499996</v>
      </c>
      <c r="J25" s="77">
        <v>10812.08407877</v>
      </c>
      <c r="K25" s="77">
        <v>9922.519412040001</v>
      </c>
      <c r="L25" s="77">
        <v>10786.569535629998</v>
      </c>
      <c r="M25" s="114">
        <v>11239.22232361</v>
      </c>
      <c r="N25" s="114">
        <v>9614.0286652899995</v>
      </c>
    </row>
    <row r="26" spans="2:17" ht="15" customHeight="1">
      <c r="B26" s="170" t="s">
        <v>116</v>
      </c>
      <c r="C26" s="170" t="s">
        <v>116</v>
      </c>
      <c r="D26" s="170" t="s">
        <v>116</v>
      </c>
      <c r="E26" s="170" t="s">
        <v>116</v>
      </c>
      <c r="F26" s="170" t="s">
        <v>116</v>
      </c>
      <c r="G26" s="170" t="s">
        <v>116</v>
      </c>
      <c r="H26" s="170" t="s">
        <v>116</v>
      </c>
      <c r="I26" s="170" t="s">
        <v>116</v>
      </c>
      <c r="J26" s="170" t="s">
        <v>116</v>
      </c>
      <c r="K26" s="170" t="s">
        <v>116</v>
      </c>
      <c r="L26" s="170" t="s">
        <v>116</v>
      </c>
      <c r="M26" s="170" t="s">
        <v>116</v>
      </c>
      <c r="N26" s="170" t="s">
        <v>116</v>
      </c>
      <c r="O26" s="170" t="s">
        <v>116</v>
      </c>
      <c r="P26" s="170" t="s">
        <v>116</v>
      </c>
      <c r="Q26" s="39"/>
    </row>
    <row r="27" spans="2:17" ht="15" customHeight="1">
      <c r="B27" s="170" t="s">
        <v>117</v>
      </c>
      <c r="C27" s="170" t="s">
        <v>117</v>
      </c>
      <c r="D27" s="170" t="s">
        <v>117</v>
      </c>
      <c r="E27" s="170" t="s">
        <v>117</v>
      </c>
      <c r="F27" s="170" t="s">
        <v>117</v>
      </c>
      <c r="G27" s="170" t="s">
        <v>117</v>
      </c>
      <c r="H27" s="170" t="s">
        <v>117</v>
      </c>
      <c r="I27" s="126"/>
    </row>
    <row r="28" spans="2:17" ht="15" customHeight="1">
      <c r="B28" s="124" t="s">
        <v>118</v>
      </c>
      <c r="C28" s="124"/>
      <c r="D28" s="124"/>
      <c r="E28" s="124"/>
      <c r="F28" s="124"/>
      <c r="G28" s="124"/>
      <c r="H28" s="124"/>
      <c r="I28" s="126"/>
    </row>
    <row r="29" spans="2:17">
      <c r="B29" s="181" t="s">
        <v>119</v>
      </c>
      <c r="C29" s="181" t="s">
        <v>119</v>
      </c>
      <c r="D29" s="181" t="s">
        <v>119</v>
      </c>
      <c r="E29" s="181" t="s">
        <v>119</v>
      </c>
      <c r="F29" s="181" t="s">
        <v>119</v>
      </c>
      <c r="G29" s="181" t="s">
        <v>119</v>
      </c>
      <c r="H29" s="181" t="s">
        <v>119</v>
      </c>
      <c r="I29" s="181" t="s">
        <v>119</v>
      </c>
      <c r="J29" s="181" t="s">
        <v>119</v>
      </c>
      <c r="K29" s="181" t="s">
        <v>119</v>
      </c>
      <c r="L29" s="181" t="s">
        <v>119</v>
      </c>
      <c r="M29" s="181" t="s">
        <v>119</v>
      </c>
      <c r="N29" s="181" t="s">
        <v>119</v>
      </c>
      <c r="O29" s="181" t="s">
        <v>119</v>
      </c>
      <c r="P29" s="181" t="s">
        <v>119</v>
      </c>
    </row>
    <row r="30" spans="2:17">
      <c r="G30" s="27"/>
      <c r="H30" s="37"/>
      <c r="I30" s="36"/>
      <c r="J30" s="37"/>
      <c r="K30" s="38"/>
      <c r="L30" s="26"/>
      <c r="M30" s="26"/>
      <c r="N30" s="26"/>
    </row>
    <row r="31" spans="2:17" ht="17.25" customHeight="1">
      <c r="B31" s="78" t="s">
        <v>74</v>
      </c>
      <c r="C31" s="173">
        <v>2012</v>
      </c>
      <c r="D31" s="167">
        <v>2013</v>
      </c>
      <c r="E31" s="167">
        <v>2014</v>
      </c>
      <c r="F31" s="173">
        <v>2015</v>
      </c>
      <c r="G31" s="173">
        <v>2016</v>
      </c>
      <c r="H31" s="179">
        <v>2017</v>
      </c>
      <c r="I31" s="167">
        <v>2018</v>
      </c>
      <c r="J31" s="169">
        <v>2019</v>
      </c>
      <c r="K31" s="169">
        <v>2020</v>
      </c>
      <c r="L31" s="169"/>
      <c r="M31" s="169"/>
      <c r="N31" s="169"/>
    </row>
    <row r="32" spans="2:17">
      <c r="B32" s="79" t="s">
        <v>0</v>
      </c>
      <c r="C32" s="168"/>
      <c r="D32" s="168"/>
      <c r="E32" s="168"/>
      <c r="F32" s="168"/>
      <c r="G32" s="168"/>
      <c r="H32" s="180"/>
      <c r="I32" s="168"/>
      <c r="J32" s="178"/>
      <c r="K32" s="125" t="s">
        <v>107</v>
      </c>
      <c r="L32" s="125" t="s">
        <v>109</v>
      </c>
      <c r="M32" s="125" t="s">
        <v>113</v>
      </c>
      <c r="N32" s="125" t="s">
        <v>114</v>
      </c>
    </row>
    <row r="33" spans="2:35" ht="17.25">
      <c r="B33" s="80" t="s">
        <v>104</v>
      </c>
      <c r="C33" s="71">
        <v>3713.5393077399999</v>
      </c>
      <c r="D33" s="71">
        <v>4654.0007530000003</v>
      </c>
      <c r="E33" s="71">
        <v>5122.4048161399996</v>
      </c>
      <c r="F33" s="31">
        <v>5295.1035493299996</v>
      </c>
      <c r="G33" s="71">
        <v>5624.08901565</v>
      </c>
      <c r="H33" s="71">
        <v>6422.4330662900002</v>
      </c>
      <c r="I33" s="71">
        <v>6035.0014981899994</v>
      </c>
      <c r="J33" s="71">
        <v>5613.994199530026</v>
      </c>
      <c r="K33" s="71">
        <v>5386.6780363622902</v>
      </c>
      <c r="L33" s="71">
        <v>5597.5447254444616</v>
      </c>
      <c r="M33" s="71">
        <v>5470.2485953648484</v>
      </c>
      <c r="N33" s="71">
        <v>6454.5067672342129</v>
      </c>
    </row>
    <row r="34" spans="2:35" ht="17.25">
      <c r="B34" s="27" t="s">
        <v>105</v>
      </c>
      <c r="C34" s="31">
        <v>37.106765679999988</v>
      </c>
      <c r="D34" s="31">
        <v>25.139040820000321</v>
      </c>
      <c r="E34" s="31">
        <v>13.896046049999455</v>
      </c>
      <c r="F34" s="31">
        <v>39.973368659999807</v>
      </c>
      <c r="G34" s="31">
        <v>22.162800230000411</v>
      </c>
      <c r="H34" s="31">
        <v>24.962499139999881</v>
      </c>
      <c r="I34" s="31">
        <v>37.336881380000158</v>
      </c>
      <c r="J34" s="31">
        <v>-19.601372927668532</v>
      </c>
      <c r="K34" s="31">
        <v>6.9016894676751503</v>
      </c>
      <c r="L34" s="31">
        <v>-33.992155086137792</v>
      </c>
      <c r="M34" s="31">
        <v>2329.7112683527398</v>
      </c>
      <c r="N34" s="31">
        <v>-224.17761383208185</v>
      </c>
    </row>
    <row r="35" spans="2:35">
      <c r="B35" s="27" t="s">
        <v>15</v>
      </c>
      <c r="C35" s="31">
        <v>1186.7403704200001</v>
      </c>
      <c r="D35" s="31">
        <v>1444.14885284</v>
      </c>
      <c r="E35" s="31">
        <v>1600.48293964</v>
      </c>
      <c r="F35" s="31">
        <v>1616.8627008200001</v>
      </c>
      <c r="G35" s="31">
        <v>1777.8906677300001</v>
      </c>
      <c r="H35" s="31">
        <v>1978.3346126900001</v>
      </c>
      <c r="I35" s="31">
        <v>1906.9168241299999</v>
      </c>
      <c r="J35" s="31">
        <v>2101.7533044976431</v>
      </c>
      <c r="K35" s="31">
        <v>1926.0191660300347</v>
      </c>
      <c r="L35" s="31">
        <v>2114.496783961677</v>
      </c>
      <c r="M35" s="31">
        <v>1338.0899001724133</v>
      </c>
      <c r="N35" s="31">
        <v>1331.4368586878686</v>
      </c>
    </row>
    <row r="36" spans="2:35">
      <c r="B36" s="27" t="s">
        <v>14</v>
      </c>
      <c r="C36" s="31">
        <v>945.8678214900001</v>
      </c>
      <c r="D36" s="31">
        <v>1211.82585881</v>
      </c>
      <c r="E36" s="31">
        <v>1206.9156012599999</v>
      </c>
      <c r="F36" s="31">
        <v>1160.26584103</v>
      </c>
      <c r="G36" s="65">
        <v>1437.9323277600001</v>
      </c>
      <c r="H36" s="65">
        <v>1585.22158805</v>
      </c>
      <c r="I36" s="65">
        <v>1683.99431465</v>
      </c>
      <c r="J36" s="65">
        <v>3115.9379476700001</v>
      </c>
      <c r="K36" s="65">
        <v>2602.9205201799996</v>
      </c>
      <c r="L36" s="65">
        <v>3108.5201813100002</v>
      </c>
      <c r="M36" s="65">
        <v>2101.1725597200002</v>
      </c>
      <c r="N36" s="65">
        <v>2052.2626531999999</v>
      </c>
    </row>
    <row r="37" spans="2:35" ht="15" customHeight="1">
      <c r="B37" s="75" t="s">
        <v>12</v>
      </c>
      <c r="C37" s="81">
        <v>5883.2542653300006</v>
      </c>
      <c r="D37" s="81">
        <v>7335.1145054700009</v>
      </c>
      <c r="E37" s="81">
        <v>7943.6994030899987</v>
      </c>
      <c r="F37" s="81">
        <v>8112.20545984</v>
      </c>
      <c r="G37" s="35">
        <v>8862.074811370001</v>
      </c>
      <c r="H37" s="35">
        <v>10010.951766170001</v>
      </c>
      <c r="I37" s="35">
        <v>9663.2495183499996</v>
      </c>
      <c r="J37" s="35">
        <v>10812.08407877</v>
      </c>
      <c r="K37" s="35">
        <v>9922.5194120399992</v>
      </c>
      <c r="L37" s="35">
        <v>10786.56953563</v>
      </c>
      <c r="M37" s="35">
        <v>11239.222323610002</v>
      </c>
      <c r="N37" s="35">
        <v>9614.0286652899995</v>
      </c>
    </row>
    <row r="38" spans="2:35" ht="20.25" customHeight="1">
      <c r="B38" s="170" t="s">
        <v>55</v>
      </c>
      <c r="C38" s="170"/>
      <c r="D38" s="170"/>
      <c r="E38" s="170"/>
      <c r="F38" s="170"/>
      <c r="G38" s="170"/>
      <c r="H38" s="170"/>
      <c r="I38" s="170"/>
      <c r="J38" s="170"/>
      <c r="K38" s="170"/>
      <c r="L38" s="170"/>
      <c r="M38" s="170"/>
      <c r="N38" s="170"/>
      <c r="O38" s="170"/>
      <c r="P38" s="170"/>
      <c r="Q38" s="35"/>
    </row>
    <row r="39" spans="2:35" ht="20.25" customHeight="1">
      <c r="B39" s="82" t="s">
        <v>78</v>
      </c>
      <c r="C39" s="82"/>
      <c r="D39" s="82"/>
      <c r="E39" s="82"/>
      <c r="F39" s="82"/>
      <c r="G39" s="82"/>
      <c r="H39" s="82"/>
      <c r="I39" s="82"/>
      <c r="J39" s="82"/>
      <c r="K39" s="82"/>
      <c r="L39" s="82"/>
      <c r="M39" s="82"/>
      <c r="N39" s="95"/>
      <c r="O39" s="82"/>
      <c r="P39" s="82"/>
      <c r="Q39" s="35"/>
    </row>
    <row r="40" spans="2:35" ht="15" customHeight="1">
      <c r="B40" s="25" t="s">
        <v>103</v>
      </c>
    </row>
    <row r="41" spans="2:35">
      <c r="H41" s="40"/>
    </row>
    <row r="42" spans="2:35">
      <c r="AA42" s="40"/>
      <c r="AC42" s="26"/>
      <c r="AD42" s="26"/>
      <c r="AE42" s="26"/>
      <c r="AF42" s="26"/>
      <c r="AG42" s="26"/>
      <c r="AH42" s="26"/>
      <c r="AI42" s="26"/>
    </row>
    <row r="43" spans="2:35">
      <c r="B43" s="3" t="s">
        <v>67</v>
      </c>
      <c r="C43" s="1"/>
      <c r="D43" s="1"/>
      <c r="E43" s="1"/>
      <c r="F43" s="1"/>
      <c r="G43" s="1"/>
      <c r="H43" s="1"/>
      <c r="I43" s="1"/>
      <c r="J43" s="1"/>
      <c r="AA43" s="40"/>
      <c r="AC43" s="26"/>
      <c r="AD43" s="26"/>
      <c r="AE43" s="26"/>
      <c r="AF43" s="26"/>
      <c r="AG43" s="26"/>
      <c r="AH43" s="26"/>
      <c r="AI43" s="26"/>
    </row>
    <row r="44" spans="2:35">
      <c r="B44" s="22" t="s">
        <v>0</v>
      </c>
      <c r="C44" s="1"/>
      <c r="D44" s="1"/>
      <c r="E44" s="1"/>
      <c r="F44" s="1"/>
      <c r="G44" s="1"/>
      <c r="H44" s="1"/>
      <c r="I44" s="49"/>
      <c r="J44" s="1"/>
      <c r="AA44" s="40"/>
      <c r="AC44" s="26"/>
      <c r="AD44" s="34" t="s">
        <v>10</v>
      </c>
      <c r="AE44" s="26"/>
      <c r="AF44" s="26"/>
      <c r="AG44" s="26"/>
      <c r="AH44" s="26"/>
      <c r="AI44" s="26"/>
    </row>
    <row r="45" spans="2:35">
      <c r="B45" s="1"/>
      <c r="C45" s="1"/>
      <c r="D45" s="1"/>
      <c r="E45" s="1"/>
      <c r="F45" s="1"/>
      <c r="G45" s="1"/>
      <c r="H45" s="1"/>
      <c r="I45" s="49"/>
      <c r="J45" s="49"/>
      <c r="AA45" s="40"/>
      <c r="AC45" s="26"/>
      <c r="AD45" s="26" t="s">
        <v>9</v>
      </c>
      <c r="AE45" s="26" t="s">
        <v>8</v>
      </c>
      <c r="AF45" s="26" t="s">
        <v>7</v>
      </c>
      <c r="AG45" s="26"/>
      <c r="AH45" s="26"/>
      <c r="AI45" s="26"/>
    </row>
    <row r="46" spans="2:35">
      <c r="B46" s="1"/>
      <c r="C46" s="1"/>
      <c r="D46" s="1"/>
      <c r="E46" s="1"/>
      <c r="F46" s="1"/>
      <c r="G46" s="1"/>
      <c r="H46" s="1"/>
      <c r="I46" s="49"/>
      <c r="J46" s="49"/>
      <c r="AC46" s="26"/>
      <c r="AD46" s="41"/>
      <c r="AE46" s="41"/>
      <c r="AF46" s="26"/>
      <c r="AG46" s="26"/>
      <c r="AH46" s="26"/>
      <c r="AI46" s="26"/>
    </row>
    <row r="47" spans="2:35">
      <c r="B47" s="1"/>
      <c r="C47" s="1"/>
      <c r="D47" s="1"/>
      <c r="E47" s="1"/>
      <c r="F47" s="1"/>
      <c r="G47" s="1"/>
      <c r="H47" s="1"/>
      <c r="I47" s="49"/>
      <c r="J47" s="49"/>
      <c r="AC47" s="26"/>
      <c r="AD47" s="41">
        <v>3867.2887077099995</v>
      </c>
      <c r="AE47" s="41">
        <v>0</v>
      </c>
      <c r="AF47" s="41">
        <v>3867.2887077099995</v>
      </c>
      <c r="AG47" s="26" t="s">
        <v>6</v>
      </c>
      <c r="AH47" s="26"/>
      <c r="AI47" s="26"/>
    </row>
    <row r="48" spans="2:35">
      <c r="B48" s="1"/>
      <c r="C48" s="1"/>
      <c r="D48" s="1"/>
      <c r="E48" s="1"/>
      <c r="F48" s="1"/>
      <c r="G48" s="1"/>
      <c r="H48" s="1"/>
      <c r="I48" s="49"/>
      <c r="J48" s="49"/>
      <c r="AC48" s="26"/>
      <c r="AD48" s="41">
        <v>3867.2887077099995</v>
      </c>
      <c r="AE48" s="41">
        <v>0</v>
      </c>
      <c r="AF48" s="41">
        <v>0</v>
      </c>
      <c r="AG48" s="26" t="s">
        <v>5</v>
      </c>
      <c r="AH48" s="26"/>
      <c r="AI48" s="26"/>
    </row>
    <row r="49" spans="2:35">
      <c r="B49" s="1"/>
      <c r="C49" s="1"/>
      <c r="D49" s="1"/>
      <c r="E49" s="1"/>
      <c r="F49" s="1"/>
      <c r="G49" s="1"/>
      <c r="H49" s="1"/>
      <c r="I49" s="49"/>
      <c r="J49" s="49"/>
      <c r="AC49" s="26"/>
      <c r="AD49" s="41">
        <v>3867.2887077099995</v>
      </c>
      <c r="AE49" s="41">
        <v>347.73471604399998</v>
      </c>
      <c r="AF49" s="41">
        <v>347.73471604399998</v>
      </c>
      <c r="AG49" s="26" t="s">
        <v>4</v>
      </c>
      <c r="AH49" s="26"/>
      <c r="AI49" s="26"/>
    </row>
    <row r="50" spans="2:35">
      <c r="B50" s="1"/>
      <c r="C50" s="1"/>
      <c r="D50" s="1"/>
      <c r="E50" s="1"/>
      <c r="F50" s="1"/>
      <c r="G50" s="1"/>
      <c r="H50" s="1"/>
      <c r="I50" s="49"/>
      <c r="J50" s="49"/>
      <c r="AC50" s="26"/>
      <c r="AD50" s="41">
        <v>4215.0234237539999</v>
      </c>
      <c r="AE50" s="41">
        <v>251.39094305600065</v>
      </c>
      <c r="AF50" s="41">
        <v>251.39094305600065</v>
      </c>
      <c r="AG50" s="26" t="s">
        <v>3</v>
      </c>
      <c r="AH50" s="26"/>
      <c r="AI50" s="26"/>
    </row>
    <row r="51" spans="2:35">
      <c r="B51" s="1"/>
      <c r="C51" s="1"/>
      <c r="D51" s="1"/>
      <c r="E51" s="1"/>
      <c r="F51" s="1"/>
      <c r="G51" s="1"/>
      <c r="H51" s="1"/>
      <c r="I51" s="49"/>
      <c r="J51" s="49"/>
      <c r="AC51" s="26"/>
      <c r="AD51" s="41">
        <v>4464.6957825500003</v>
      </c>
      <c r="AE51" s="41">
        <v>1.7185842599999999</v>
      </c>
      <c r="AF51" s="41">
        <v>-1.7185842599999999</v>
      </c>
      <c r="AG51" s="26" t="s">
        <v>2</v>
      </c>
      <c r="AH51" s="26"/>
      <c r="AI51" s="26"/>
    </row>
    <row r="52" spans="2:35">
      <c r="B52" s="1"/>
      <c r="C52" s="1"/>
      <c r="D52" s="1"/>
      <c r="E52" s="1"/>
      <c r="F52" s="1"/>
      <c r="G52" s="1"/>
      <c r="H52" s="1"/>
      <c r="I52" s="1"/>
      <c r="J52" s="1"/>
      <c r="AC52" s="26"/>
      <c r="AD52" s="41">
        <v>4464.6957825500003</v>
      </c>
      <c r="AE52" s="41"/>
      <c r="AF52" s="41">
        <v>4464.6957825500003</v>
      </c>
      <c r="AG52" s="26" t="s">
        <v>1</v>
      </c>
      <c r="AH52" s="26"/>
      <c r="AI52" s="26"/>
    </row>
    <row r="53" spans="2:35">
      <c r="B53" s="1"/>
      <c r="C53" s="1"/>
      <c r="D53" s="1"/>
      <c r="E53" s="1"/>
      <c r="F53" s="1"/>
      <c r="G53" s="1"/>
      <c r="H53" s="1"/>
      <c r="I53" s="1"/>
      <c r="J53" s="1"/>
      <c r="AC53" s="26"/>
      <c r="AD53" s="26"/>
      <c r="AE53" s="26"/>
      <c r="AF53" s="26"/>
      <c r="AG53" s="26"/>
      <c r="AH53" s="26"/>
      <c r="AI53" s="26"/>
    </row>
    <row r="54" spans="2:35">
      <c r="B54" s="1"/>
      <c r="C54" s="1"/>
      <c r="D54" s="1"/>
      <c r="E54" s="1"/>
      <c r="F54" s="1"/>
      <c r="G54" s="1"/>
      <c r="H54" s="1"/>
      <c r="I54" s="1"/>
      <c r="J54" s="1"/>
      <c r="AC54" s="26"/>
      <c r="AD54" s="26"/>
      <c r="AE54" s="26"/>
      <c r="AF54" s="26"/>
      <c r="AG54" s="26"/>
      <c r="AH54" s="26"/>
      <c r="AI54" s="26"/>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1"/>
      <c r="C59" s="1"/>
      <c r="D59" s="1"/>
      <c r="E59" s="1"/>
      <c r="F59" s="1"/>
      <c r="G59" s="1"/>
      <c r="H59" s="1"/>
      <c r="I59" s="1"/>
      <c r="J59" s="1"/>
    </row>
    <row r="60" spans="2:35">
      <c r="B60" s="3" t="s">
        <v>68</v>
      </c>
      <c r="C60" s="22"/>
      <c r="D60" s="22"/>
      <c r="E60" s="22"/>
      <c r="F60" s="22"/>
      <c r="G60" s="50"/>
      <c r="H60" s="22"/>
      <c r="I60" s="51"/>
      <c r="J60" s="27"/>
      <c r="K60" s="27"/>
      <c r="L60" s="27"/>
      <c r="M60" s="27"/>
      <c r="N60" s="27"/>
      <c r="O60" s="27"/>
      <c r="P60" s="27"/>
      <c r="Q60" s="27"/>
      <c r="R60" s="27"/>
      <c r="S60" s="27"/>
      <c r="T60" s="27"/>
      <c r="U60" s="27"/>
      <c r="V60" s="27"/>
      <c r="W60" s="27"/>
      <c r="X60" s="27"/>
      <c r="Y60" s="27"/>
      <c r="Z60" s="27"/>
    </row>
    <row r="61" spans="2:35">
      <c r="B61" s="22" t="s">
        <v>0</v>
      </c>
      <c r="C61" s="52"/>
      <c r="D61" s="52"/>
      <c r="E61" s="52"/>
      <c r="F61" s="52"/>
      <c r="G61" s="22"/>
      <c r="H61" s="22"/>
      <c r="I61" s="22"/>
      <c r="J61" s="27"/>
      <c r="K61" s="27"/>
      <c r="L61" s="27"/>
      <c r="M61" s="27"/>
      <c r="N61" s="27"/>
      <c r="O61" s="27"/>
      <c r="P61" s="27"/>
      <c r="Q61" s="27"/>
      <c r="R61" s="27"/>
      <c r="S61" s="27"/>
      <c r="T61" s="27"/>
      <c r="U61" s="27"/>
      <c r="V61" s="27"/>
      <c r="W61" s="27"/>
      <c r="X61" s="27"/>
      <c r="Y61" s="27"/>
      <c r="Z61" s="27"/>
    </row>
    <row r="62" spans="2:35">
      <c r="B62" s="22"/>
      <c r="C62" s="22"/>
      <c r="D62" s="22"/>
      <c r="E62" s="22"/>
      <c r="F62" s="22"/>
      <c r="G62" s="22"/>
      <c r="H62" s="22"/>
      <c r="I62" s="22"/>
      <c r="J62" s="27"/>
      <c r="K62" s="27"/>
      <c r="L62" s="27"/>
      <c r="M62" s="27"/>
      <c r="N62" s="27"/>
      <c r="O62" s="27"/>
      <c r="P62" s="27"/>
      <c r="Q62" s="27"/>
      <c r="R62" s="27"/>
      <c r="S62" s="27"/>
      <c r="T62" s="27"/>
      <c r="U62" s="27"/>
      <c r="V62" s="27"/>
      <c r="W62" s="27"/>
      <c r="X62" s="27"/>
      <c r="Y62" s="27"/>
      <c r="Z62" s="27"/>
    </row>
    <row r="63" spans="2:35">
      <c r="B63" s="22"/>
      <c r="C63" s="22"/>
      <c r="D63" s="22"/>
      <c r="E63" s="22"/>
      <c r="F63" s="22"/>
      <c r="G63" s="22"/>
      <c r="H63" s="22"/>
      <c r="I63" s="22"/>
      <c r="J63" s="27"/>
      <c r="K63" s="27"/>
      <c r="L63" s="27"/>
      <c r="M63" s="27"/>
      <c r="N63" s="27"/>
      <c r="O63" s="27"/>
      <c r="P63" s="27"/>
      <c r="Q63" s="27"/>
      <c r="R63" s="27"/>
      <c r="S63" s="27"/>
      <c r="T63" s="27"/>
      <c r="U63" s="27"/>
      <c r="V63" s="27"/>
      <c r="W63" s="27"/>
      <c r="X63" s="27"/>
      <c r="Y63" s="27"/>
      <c r="Z63" s="27"/>
    </row>
    <row r="64" spans="2:35">
      <c r="B64" s="22"/>
      <c r="C64" s="22"/>
      <c r="D64" s="22"/>
      <c r="E64" s="22"/>
      <c r="F64" s="22"/>
      <c r="G64" s="22"/>
      <c r="H64" s="22"/>
      <c r="I64" s="22"/>
      <c r="J64" s="27"/>
      <c r="K64" s="27"/>
      <c r="L64" s="27"/>
      <c r="M64" s="27"/>
      <c r="N64" s="27"/>
      <c r="O64" s="27"/>
      <c r="P64" s="27"/>
      <c r="Q64" s="27"/>
      <c r="R64" s="27"/>
      <c r="S64" s="27"/>
      <c r="T64" s="27"/>
      <c r="U64" s="27"/>
      <c r="V64" s="27"/>
      <c r="W64" s="27"/>
      <c r="X64" s="27"/>
      <c r="Y64" s="27"/>
      <c r="Z64" s="27"/>
    </row>
    <row r="65" spans="2:26">
      <c r="B65" s="22"/>
      <c r="C65" s="22"/>
      <c r="D65" s="22"/>
      <c r="E65" s="22"/>
      <c r="F65" s="22"/>
      <c r="G65" s="22"/>
      <c r="H65" s="22"/>
      <c r="I65" s="22"/>
      <c r="J65" s="27"/>
      <c r="K65" s="27"/>
      <c r="L65" s="27"/>
      <c r="M65" s="27"/>
      <c r="N65" s="27"/>
      <c r="O65" s="27"/>
      <c r="P65" s="27"/>
      <c r="Q65" s="27"/>
      <c r="R65" s="27"/>
      <c r="S65" s="27"/>
      <c r="T65" s="27"/>
      <c r="U65" s="27"/>
      <c r="V65" s="27"/>
      <c r="W65" s="27"/>
      <c r="X65" s="27"/>
      <c r="Y65" s="27"/>
      <c r="Z65" s="27"/>
    </row>
    <row r="66" spans="2:26">
      <c r="B66" s="22"/>
      <c r="C66" s="22"/>
      <c r="D66" s="22"/>
      <c r="E66" s="22"/>
      <c r="F66" s="22"/>
      <c r="G66" s="22"/>
      <c r="H66" s="22"/>
      <c r="I66" s="22"/>
      <c r="J66" s="27"/>
      <c r="K66" s="27"/>
      <c r="L66" s="27"/>
      <c r="M66" s="27"/>
      <c r="N66" s="27"/>
      <c r="O66" s="27"/>
      <c r="P66" s="27"/>
      <c r="Q66" s="27"/>
      <c r="R66" s="27"/>
      <c r="S66" s="27"/>
      <c r="T66" s="27"/>
      <c r="U66" s="27"/>
      <c r="V66" s="27"/>
      <c r="W66" s="27"/>
      <c r="X66" s="27"/>
      <c r="Y66" s="27"/>
      <c r="Z66" s="27"/>
    </row>
    <row r="67" spans="2:26">
      <c r="B67" s="22"/>
      <c r="C67" s="22"/>
      <c r="D67" s="22"/>
      <c r="E67" s="22"/>
      <c r="F67" s="22"/>
      <c r="G67" s="22"/>
      <c r="H67" s="22"/>
      <c r="I67" s="22"/>
      <c r="J67" s="27"/>
      <c r="K67" s="27"/>
      <c r="L67" s="27"/>
      <c r="M67" s="27"/>
      <c r="N67" s="27"/>
      <c r="O67" s="27"/>
      <c r="P67" s="27"/>
      <c r="Q67" s="27"/>
      <c r="R67" s="27"/>
      <c r="S67" s="27"/>
      <c r="T67" s="27"/>
      <c r="U67" s="27"/>
      <c r="V67" s="27"/>
      <c r="W67" s="27"/>
      <c r="X67" s="27"/>
      <c r="Y67" s="27"/>
      <c r="Z67" s="27"/>
    </row>
    <row r="68" spans="2:26">
      <c r="B68" s="22"/>
      <c r="C68" s="22"/>
      <c r="D68" s="22"/>
      <c r="E68" s="22"/>
      <c r="F68" s="22"/>
      <c r="G68" s="22"/>
      <c r="H68" s="22"/>
      <c r="I68" s="22"/>
      <c r="J68" s="27"/>
      <c r="K68" s="27"/>
      <c r="L68" s="27"/>
      <c r="M68" s="27"/>
      <c r="N68" s="27"/>
      <c r="O68" s="27"/>
      <c r="P68" s="27"/>
      <c r="Q68" s="27"/>
      <c r="R68" s="27"/>
      <c r="S68" s="27"/>
      <c r="T68" s="27"/>
      <c r="U68" s="27"/>
      <c r="V68" s="27"/>
      <c r="W68" s="27"/>
      <c r="X68" s="27"/>
      <c r="Y68" s="27"/>
      <c r="Z68" s="27"/>
    </row>
    <row r="69" spans="2:26">
      <c r="B69" s="22"/>
      <c r="C69" s="22"/>
      <c r="D69" s="22"/>
      <c r="E69" s="22"/>
      <c r="F69" s="22"/>
      <c r="G69" s="22"/>
      <c r="H69" s="22"/>
      <c r="I69" s="22"/>
      <c r="J69" s="27"/>
      <c r="K69" s="27"/>
      <c r="L69" s="27"/>
      <c r="M69" s="27"/>
      <c r="N69" s="27"/>
      <c r="O69" s="27"/>
      <c r="P69" s="27"/>
      <c r="Q69" s="27"/>
      <c r="R69" s="27"/>
      <c r="S69" s="27"/>
      <c r="T69" s="27"/>
      <c r="U69" s="27"/>
      <c r="V69" s="27"/>
      <c r="W69" s="27"/>
      <c r="X69" s="27"/>
      <c r="Y69" s="27"/>
      <c r="Z69" s="27"/>
    </row>
    <row r="70" spans="2:26">
      <c r="B70" s="22"/>
      <c r="C70" s="22"/>
      <c r="D70" s="22"/>
      <c r="E70" s="22"/>
      <c r="F70" s="22"/>
      <c r="G70" s="22"/>
      <c r="H70" s="22"/>
      <c r="I70" s="22"/>
      <c r="J70" s="27"/>
      <c r="K70" s="27"/>
      <c r="L70" s="27"/>
      <c r="M70" s="27"/>
      <c r="N70" s="27"/>
      <c r="O70" s="27"/>
      <c r="P70" s="27"/>
      <c r="Q70" s="27"/>
      <c r="R70" s="27"/>
      <c r="S70" s="27"/>
      <c r="T70" s="27"/>
      <c r="U70" s="27"/>
      <c r="V70" s="27"/>
      <c r="W70" s="27"/>
      <c r="X70" s="27"/>
      <c r="Y70" s="27"/>
      <c r="Z70" s="27"/>
    </row>
    <row r="71" spans="2:26">
      <c r="B71" s="22"/>
      <c r="C71" s="22"/>
      <c r="D71" s="22"/>
      <c r="E71" s="22"/>
      <c r="F71" s="22"/>
      <c r="G71" s="22"/>
      <c r="H71" s="22"/>
      <c r="I71" s="22"/>
      <c r="J71" s="27"/>
      <c r="K71" s="27"/>
      <c r="L71" s="27"/>
      <c r="M71" s="27"/>
      <c r="N71" s="27"/>
      <c r="O71" s="27"/>
      <c r="P71" s="27"/>
      <c r="Q71" s="27"/>
      <c r="R71" s="27"/>
      <c r="S71" s="27"/>
      <c r="T71" s="27"/>
      <c r="U71" s="27"/>
      <c r="V71" s="27"/>
      <c r="W71" s="27"/>
      <c r="X71" s="27"/>
      <c r="Y71" s="27"/>
      <c r="Z71" s="27"/>
    </row>
    <row r="72" spans="2:26">
      <c r="B72" s="22"/>
      <c r="C72" s="22"/>
      <c r="D72" s="22"/>
      <c r="E72" s="22"/>
      <c r="F72" s="22"/>
      <c r="G72" s="22"/>
      <c r="H72" s="22"/>
      <c r="I72" s="22"/>
      <c r="J72" s="27"/>
      <c r="K72" s="27"/>
      <c r="L72" s="27"/>
      <c r="M72" s="27"/>
      <c r="N72" s="27"/>
      <c r="O72" s="27"/>
      <c r="P72" s="27"/>
      <c r="Q72" s="27"/>
      <c r="R72" s="27"/>
      <c r="S72" s="27"/>
      <c r="T72" s="27"/>
      <c r="U72" s="27"/>
      <c r="V72" s="27"/>
      <c r="W72" s="27"/>
      <c r="X72" s="27"/>
      <c r="Y72" s="27"/>
      <c r="Z72" s="27"/>
    </row>
    <row r="73" spans="2:26">
      <c r="B73" s="22"/>
      <c r="C73" s="22"/>
      <c r="D73" s="22"/>
      <c r="E73" s="22"/>
      <c r="F73" s="22"/>
      <c r="G73" s="22"/>
      <c r="H73" s="22"/>
      <c r="I73" s="22"/>
      <c r="J73" s="27"/>
      <c r="K73" s="27"/>
      <c r="L73" s="27"/>
      <c r="M73" s="27"/>
      <c r="N73" s="27"/>
      <c r="O73" s="27"/>
      <c r="P73" s="27"/>
      <c r="Q73" s="27"/>
      <c r="R73" s="27"/>
      <c r="S73" s="27"/>
      <c r="T73" s="27"/>
      <c r="U73" s="27"/>
      <c r="V73" s="27"/>
      <c r="W73" s="27"/>
      <c r="X73" s="27"/>
      <c r="Y73" s="27"/>
      <c r="Z73" s="27"/>
    </row>
    <row r="74" spans="2:26">
      <c r="B74" s="22"/>
      <c r="C74" s="22"/>
      <c r="D74" s="22"/>
      <c r="E74" s="22"/>
      <c r="F74" s="22"/>
      <c r="G74" s="22"/>
      <c r="H74" s="22"/>
      <c r="I74" s="22"/>
      <c r="J74" s="27"/>
      <c r="K74" s="27"/>
      <c r="L74" s="27"/>
      <c r="M74" s="27"/>
      <c r="N74" s="27"/>
      <c r="O74" s="27"/>
      <c r="P74" s="27"/>
      <c r="Q74" s="27"/>
      <c r="R74" s="27"/>
      <c r="S74" s="27"/>
      <c r="T74" s="27"/>
      <c r="U74" s="27"/>
      <c r="V74" s="27"/>
      <c r="W74" s="27"/>
      <c r="X74" s="27"/>
      <c r="Y74" s="27"/>
      <c r="Z74" s="27"/>
    </row>
    <row r="75" spans="2:26">
      <c r="B75" s="22"/>
      <c r="C75" s="22"/>
      <c r="D75" s="22"/>
      <c r="E75" s="22"/>
      <c r="F75" s="22"/>
      <c r="G75" s="22"/>
      <c r="H75" s="22"/>
      <c r="I75" s="22"/>
      <c r="J75" s="27"/>
      <c r="K75" s="27"/>
      <c r="L75" s="27"/>
      <c r="M75" s="27"/>
      <c r="N75" s="27"/>
      <c r="O75" s="27"/>
      <c r="P75" s="27"/>
      <c r="Q75" s="27"/>
      <c r="R75" s="27"/>
      <c r="S75" s="27"/>
      <c r="T75" s="27"/>
      <c r="U75" s="27"/>
      <c r="V75" s="27"/>
      <c r="W75" s="27"/>
      <c r="X75" s="27"/>
      <c r="Y75" s="27"/>
      <c r="Z75" s="27"/>
    </row>
    <row r="76" spans="2:26">
      <c r="B76" s="22"/>
      <c r="C76" s="22"/>
      <c r="D76" s="22"/>
      <c r="E76" s="22"/>
      <c r="F76" s="22"/>
      <c r="G76" s="22"/>
      <c r="H76" s="22"/>
      <c r="I76" s="22"/>
      <c r="J76" s="27"/>
      <c r="K76" s="27"/>
      <c r="L76" s="27"/>
      <c r="M76" s="27"/>
      <c r="N76" s="27"/>
      <c r="O76" s="27"/>
      <c r="P76" s="27"/>
      <c r="Q76" s="27"/>
      <c r="R76" s="27"/>
      <c r="S76" s="27"/>
      <c r="T76" s="27"/>
      <c r="U76" s="27"/>
      <c r="V76" s="27"/>
      <c r="W76" s="27"/>
      <c r="X76" s="27"/>
      <c r="Y76" s="27"/>
      <c r="Z76" s="27"/>
    </row>
    <row r="77" spans="2:26">
      <c r="B77" s="22"/>
      <c r="C77" s="22"/>
      <c r="D77" s="22"/>
      <c r="E77" s="22"/>
      <c r="F77" s="22"/>
      <c r="G77" s="22"/>
      <c r="H77" s="22"/>
      <c r="I77" s="22"/>
      <c r="J77" s="27"/>
      <c r="K77" s="27"/>
      <c r="L77" s="27"/>
      <c r="M77" s="27"/>
      <c r="N77" s="27"/>
      <c r="O77" s="27"/>
      <c r="P77" s="27"/>
      <c r="Q77" s="27"/>
      <c r="R77" s="27"/>
      <c r="S77" s="27"/>
      <c r="T77" s="27"/>
      <c r="U77" s="27"/>
      <c r="V77" s="27"/>
      <c r="W77" s="27"/>
      <c r="X77" s="27"/>
      <c r="Y77" s="27"/>
      <c r="Z77" s="27"/>
    </row>
    <row r="78" spans="2:26">
      <c r="B78" s="27"/>
      <c r="C78" s="27"/>
      <c r="D78" s="27"/>
      <c r="E78" s="27"/>
      <c r="F78" s="27"/>
      <c r="G78" s="27"/>
      <c r="H78" s="27"/>
      <c r="I78" s="27"/>
      <c r="K78" s="27"/>
      <c r="L78" s="27"/>
      <c r="M78" s="27"/>
      <c r="N78" s="27"/>
      <c r="O78" s="27"/>
      <c r="P78" s="27"/>
      <c r="Q78" s="27"/>
      <c r="R78" s="27"/>
      <c r="S78" s="27"/>
      <c r="T78" s="27"/>
      <c r="U78" s="27"/>
      <c r="V78" s="27"/>
      <c r="W78" s="27"/>
      <c r="X78" s="27"/>
      <c r="Y78" s="27"/>
      <c r="Z78" s="27"/>
    </row>
    <row r="79" spans="2:26">
      <c r="B79" s="27"/>
      <c r="C79" s="27"/>
      <c r="D79" s="27"/>
      <c r="E79" s="27"/>
      <c r="F79" s="27"/>
      <c r="G79" s="27"/>
      <c r="H79" s="27"/>
      <c r="I79" s="27"/>
      <c r="K79" s="27"/>
      <c r="L79" s="27"/>
      <c r="M79" s="27"/>
      <c r="N79" s="27"/>
      <c r="O79" s="27"/>
      <c r="P79" s="27"/>
      <c r="Q79" s="27"/>
      <c r="R79" s="27"/>
      <c r="S79" s="27"/>
      <c r="T79" s="27"/>
      <c r="U79" s="27"/>
      <c r="V79" s="27"/>
      <c r="W79" s="27"/>
      <c r="X79" s="27"/>
      <c r="Y79" s="27"/>
      <c r="Z79" s="27"/>
    </row>
    <row r="80" spans="2:26">
      <c r="B80" s="27"/>
      <c r="C80" s="27"/>
      <c r="D80" s="27"/>
      <c r="E80" s="27"/>
      <c r="F80" s="27"/>
      <c r="G80" s="27"/>
      <c r="H80" s="27"/>
      <c r="I80" s="27"/>
      <c r="K80" s="27"/>
      <c r="L80" s="27"/>
      <c r="M80" s="27"/>
      <c r="N80" s="27"/>
      <c r="O80" s="27"/>
      <c r="P80" s="27"/>
      <c r="Q80" s="27"/>
      <c r="R80" s="27"/>
      <c r="S80" s="27"/>
      <c r="T80" s="27"/>
      <c r="U80" s="27"/>
      <c r="V80" s="27"/>
      <c r="W80" s="27"/>
      <c r="X80" s="27"/>
      <c r="Y80" s="27"/>
      <c r="Z80" s="27"/>
    </row>
    <row r="81" spans="2:26">
      <c r="B81" s="27"/>
      <c r="C81" s="27"/>
      <c r="D81" s="27"/>
      <c r="E81" s="27"/>
      <c r="F81" s="27"/>
      <c r="G81" s="27"/>
      <c r="H81" s="27"/>
      <c r="I81" s="27"/>
      <c r="K81" s="27"/>
      <c r="L81" s="27"/>
      <c r="M81" s="27"/>
      <c r="N81" s="27"/>
      <c r="O81" s="27"/>
      <c r="P81" s="27"/>
      <c r="Q81" s="27"/>
      <c r="R81" s="27"/>
      <c r="S81" s="27"/>
      <c r="T81" s="27"/>
      <c r="U81" s="27"/>
      <c r="V81" s="27"/>
      <c r="W81" s="27"/>
      <c r="X81" s="27"/>
      <c r="Y81" s="27"/>
      <c r="Z81" s="27"/>
    </row>
  </sheetData>
  <mergeCells count="35">
    <mergeCell ref="B27:H27"/>
    <mergeCell ref="K16:N16"/>
    <mergeCell ref="K31:N31"/>
    <mergeCell ref="A4:A5"/>
    <mergeCell ref="J16:J17"/>
    <mergeCell ref="J31:J32"/>
    <mergeCell ref="E4:E5"/>
    <mergeCell ref="H4:H5"/>
    <mergeCell ref="D31:D32"/>
    <mergeCell ref="H31:H32"/>
    <mergeCell ref="G4:G5"/>
    <mergeCell ref="H16:H17"/>
    <mergeCell ref="F16:F17"/>
    <mergeCell ref="B26:P26"/>
    <mergeCell ref="D16:D17"/>
    <mergeCell ref="E16:E17"/>
    <mergeCell ref="D4:D5"/>
    <mergeCell ref="F4:F5"/>
    <mergeCell ref="O4:O5"/>
    <mergeCell ref="C4:C5"/>
    <mergeCell ref="J4:J5"/>
    <mergeCell ref="I4:I5"/>
    <mergeCell ref="K4:N4"/>
    <mergeCell ref="B38:P38"/>
    <mergeCell ref="B13:H13"/>
    <mergeCell ref="B14:V14"/>
    <mergeCell ref="G31:G32"/>
    <mergeCell ref="C31:C32"/>
    <mergeCell ref="E31:E32"/>
    <mergeCell ref="F31:F32"/>
    <mergeCell ref="C16:C17"/>
    <mergeCell ref="I16:I17"/>
    <mergeCell ref="I31:I32"/>
    <mergeCell ref="B29:P29"/>
    <mergeCell ref="G16:G17"/>
  </mergeCells>
  <conditionalFormatting sqref="B30:G30 K11:L11 C6:C8 C10:D11 F10:G11">
    <cfRule type="cellIs" dxfId="13" priority="134" operator="lessThan">
      <formula>0</formula>
    </cfRule>
  </conditionalFormatting>
  <conditionalFormatting sqref="J11">
    <cfRule type="cellIs" dxfId="12" priority="20" operator="lessThan">
      <formula>0</formula>
    </cfRule>
  </conditionalFormatting>
  <conditionalFormatting sqref="V7:V8">
    <cfRule type="cellIs" dxfId="11" priority="26" operator="lessThan">
      <formula>0</formula>
    </cfRule>
  </conditionalFormatting>
  <conditionalFormatting sqref="E10:E11">
    <cfRule type="cellIs" dxfId="10" priority="25" operator="lessThan">
      <formula>0</formula>
    </cfRule>
  </conditionalFormatting>
  <conditionalFormatting sqref="V10:V11">
    <cfRule type="cellIs" dxfId="9" priority="24" operator="lessThan">
      <formula>0</formula>
    </cfRule>
  </conditionalFormatting>
  <conditionalFormatting sqref="H10:I11 H8:I8">
    <cfRule type="cellIs" dxfId="8" priority="21" operator="lessThan">
      <formula>0</formula>
    </cfRule>
  </conditionalFormatting>
  <conditionalFormatting sqref="A8:A9">
    <cfRule type="cellIs" dxfId="7" priority="19" operator="lessThan">
      <formula>0</formula>
    </cfRule>
  </conditionalFormatting>
  <conditionalFormatting sqref="A7">
    <cfRule type="cellIs" dxfId="6" priority="18" operator="lessThan">
      <formula>0</formula>
    </cfRule>
  </conditionalFormatting>
  <conditionalFormatting sqref="A11">
    <cfRule type="cellIs" dxfId="5" priority="17" operator="lessThan">
      <formula>0</formula>
    </cfRule>
  </conditionalFormatting>
  <conditionalFormatting sqref="A10">
    <cfRule type="cellIs" dxfId="4" priority="16" operator="lessThan">
      <formula>0</formula>
    </cfRule>
  </conditionalFormatting>
  <conditionalFormatting sqref="M11">
    <cfRule type="cellIs" dxfId="3" priority="6" operator="lessThan">
      <formula>0</formula>
    </cfRule>
  </conditionalFormatting>
  <conditionalFormatting sqref="N11">
    <cfRule type="cellIs" dxfId="2" priority="3" operator="lessThan">
      <formula>0</formula>
    </cfRule>
  </conditionalFormatting>
  <conditionalFormatting sqref="O11">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58" zoomScale="85" zoomScaleNormal="85" workbookViewId="0">
      <selection activeCell="E167" sqref="E167"/>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6" customWidth="1"/>
    <col min="8" max="8" width="11.42578125" style="1" customWidth="1"/>
    <col min="9" max="16384" width="11.42578125" style="1" hidden="1"/>
  </cols>
  <sheetData>
    <row r="1" spans="2:7" ht="21">
      <c r="B1" s="182" t="s">
        <v>19</v>
      </c>
      <c r="C1" s="182"/>
      <c r="D1" s="182"/>
      <c r="E1" s="182"/>
      <c r="F1" s="48"/>
      <c r="G1" s="22"/>
    </row>
    <row r="2" spans="2:7" ht="33.75" customHeight="1">
      <c r="B2" s="183"/>
      <c r="C2" s="183"/>
      <c r="D2" s="183"/>
      <c r="E2" s="184"/>
      <c r="F2" s="53"/>
      <c r="G2" s="5"/>
    </row>
    <row r="3" spans="2:7">
      <c r="B3" s="9" t="s">
        <v>20</v>
      </c>
      <c r="C3" s="9" t="s">
        <v>21</v>
      </c>
      <c r="D3" s="10"/>
      <c r="E3" s="54" t="s">
        <v>22</v>
      </c>
      <c r="F3" s="54"/>
      <c r="G3" s="55" t="s">
        <v>69</v>
      </c>
    </row>
    <row r="4" spans="2:7">
      <c r="B4" s="11">
        <v>39082</v>
      </c>
      <c r="C4" s="12">
        <v>0.09</v>
      </c>
      <c r="D4" s="13"/>
      <c r="E4" s="13">
        <v>604.54</v>
      </c>
      <c r="F4" s="13"/>
      <c r="G4" s="63">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6">
        <v>0</v>
      </c>
    </row>
    <row r="147" spans="2:7">
      <c r="B147" s="11">
        <v>43434</v>
      </c>
      <c r="C147" s="13">
        <v>9878.2032269599986</v>
      </c>
      <c r="E147" s="13">
        <v>0</v>
      </c>
      <c r="F147" s="13"/>
      <c r="G147" s="56">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15">
        <f>C137</f>
        <v>10218.256100160001</v>
      </c>
      <c r="E164" s="13">
        <v>0</v>
      </c>
      <c r="F164" s="13"/>
      <c r="G164" s="14">
        <v>0</v>
      </c>
    </row>
    <row r="165" spans="2:7">
      <c r="B165" s="11">
        <v>43982</v>
      </c>
      <c r="C165" s="115">
        <v>10603.840158200001</v>
      </c>
      <c r="E165" s="13">
        <v>0</v>
      </c>
      <c r="F165" s="13"/>
      <c r="G165" s="14">
        <v>0</v>
      </c>
    </row>
    <row r="166" spans="2:7">
      <c r="B166" s="11">
        <v>44012</v>
      </c>
      <c r="C166" s="116">
        <v>10786.56953563</v>
      </c>
      <c r="E166" s="13">
        <v>0</v>
      </c>
      <c r="F166" s="13"/>
      <c r="G166" s="14">
        <v>0</v>
      </c>
    </row>
    <row r="167" spans="2:7">
      <c r="B167" s="11">
        <v>44043</v>
      </c>
      <c r="C167" s="116">
        <v>11232.368953740001</v>
      </c>
      <c r="D167" s="116"/>
      <c r="E167" s="13">
        <v>0</v>
      </c>
      <c r="F167" s="13"/>
      <c r="G167" s="14">
        <v>0</v>
      </c>
    </row>
    <row r="168" spans="2:7">
      <c r="B168" s="11">
        <v>44074</v>
      </c>
      <c r="C168" s="120">
        <v>11436.49515975</v>
      </c>
      <c r="E168" s="13">
        <v>0</v>
      </c>
      <c r="F168" s="13"/>
      <c r="G168" s="14">
        <v>0</v>
      </c>
    </row>
    <row r="169" spans="2:7">
      <c r="B169" s="11">
        <v>44104</v>
      </c>
      <c r="C169" s="123">
        <v>11239.22232361</v>
      </c>
      <c r="E169" s="13">
        <v>0</v>
      </c>
      <c r="F169" s="13"/>
      <c r="G169" s="14">
        <v>0</v>
      </c>
    </row>
    <row r="170" spans="2:7">
      <c r="B170" s="11">
        <v>44135</v>
      </c>
      <c r="C170" s="123">
        <v>9614.0286652900013</v>
      </c>
      <c r="E170" s="13"/>
      <c r="F170" s="13"/>
      <c r="G170" s="14">
        <v>1576.47523948</v>
      </c>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38"/>
  <sheetViews>
    <sheetView topLeftCell="A4" zoomScale="85" zoomScaleNormal="85" zoomScaleSheetLayoutView="66" workbookViewId="0">
      <selection activeCell="B27" sqref="B27"/>
    </sheetView>
  </sheetViews>
  <sheetFormatPr baseColWidth="10" defaultColWidth="0" defaultRowHeight="15" customHeight="1" zeroHeight="1"/>
  <cols>
    <col min="1" max="1" width="15" style="1" customWidth="1"/>
    <col min="2" max="2" width="20.85546875" style="1" customWidth="1"/>
    <col min="3" max="3" width="40" style="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01" t="s">
        <v>51</v>
      </c>
      <c r="C5" s="201"/>
      <c r="D5" s="199" t="s">
        <v>56</v>
      </c>
      <c r="E5" s="193" t="s">
        <v>58</v>
      </c>
      <c r="F5" s="193" t="s">
        <v>59</v>
      </c>
      <c r="G5" s="193" t="s">
        <v>60</v>
      </c>
      <c r="H5" s="193" t="s">
        <v>110</v>
      </c>
      <c r="I5" s="193" t="s">
        <v>111</v>
      </c>
      <c r="J5" s="22"/>
    </row>
    <row r="6" spans="1:14" ht="20.25" customHeight="1">
      <c r="B6" s="201"/>
      <c r="C6" s="201"/>
      <c r="D6" s="200"/>
      <c r="E6" s="194"/>
      <c r="F6" s="194"/>
      <c r="G6" s="194"/>
      <c r="H6" s="194"/>
      <c r="I6" s="194"/>
      <c r="J6" s="22"/>
    </row>
    <row r="7" spans="1:14" ht="24.75" customHeight="1">
      <c r="B7" s="185" t="s">
        <v>129</v>
      </c>
      <c r="C7" s="43" t="s">
        <v>91</v>
      </c>
      <c r="D7" s="121">
        <v>1.3879181157837569E-3</v>
      </c>
      <c r="E7" s="121">
        <v>-1.9767477330049745E-3</v>
      </c>
      <c r="F7" s="121">
        <v>6.8386386810742272E-2</v>
      </c>
      <c r="G7" s="121">
        <v>6.121749946946678E-2</v>
      </c>
      <c r="H7" s="121">
        <v>4.5775357545168704E-2</v>
      </c>
      <c r="I7" s="121">
        <v>1.5865853802651486E-2</v>
      </c>
    </row>
    <row r="8" spans="1:14" ht="20.25" customHeight="1">
      <c r="B8" s="186"/>
      <c r="C8" s="44" t="s">
        <v>16</v>
      </c>
      <c r="D8" s="121">
        <v>4.1419919481785604E-4</v>
      </c>
      <c r="E8" s="121">
        <v>-1.2750886407835329E-2</v>
      </c>
      <c r="F8" s="121">
        <v>7.4307104402309393E-2</v>
      </c>
      <c r="G8" s="121">
        <v>7.2445824194493205E-2</v>
      </c>
      <c r="H8" s="121">
        <v>4.5630847848325606E-2</v>
      </c>
      <c r="I8" s="121">
        <v>3.1502791334165892E-2</v>
      </c>
    </row>
    <row r="9" spans="1:14" ht="20.25" customHeight="1">
      <c r="B9" s="186"/>
      <c r="C9" s="44" t="s">
        <v>76</v>
      </c>
      <c r="D9" s="121">
        <v>6.2265070577843524E-5</v>
      </c>
      <c r="E9" s="121">
        <v>6.5707204282803699E-5</v>
      </c>
      <c r="F9" s="121">
        <v>3.7298101822619119E-2</v>
      </c>
      <c r="G9" s="121">
        <v>4.0087406101842742E-2</v>
      </c>
      <c r="H9" s="121" t="s">
        <v>13</v>
      </c>
      <c r="I9" s="121">
        <v>5.3974349084406015E-2</v>
      </c>
    </row>
    <row r="10" spans="1:14" ht="20.25" customHeight="1">
      <c r="B10" s="186"/>
      <c r="C10" s="45" t="s">
        <v>15</v>
      </c>
      <c r="D10" s="121">
        <v>-6.3241944368269177E-4</v>
      </c>
      <c r="E10" s="121">
        <v>-1.3504837780383487E-2</v>
      </c>
      <c r="F10" s="121">
        <v>5.7595195430816447E-2</v>
      </c>
      <c r="G10" s="121">
        <v>6.398404982498665E-2</v>
      </c>
      <c r="H10" s="121">
        <v>4.8151848251577478E-2</v>
      </c>
      <c r="I10" s="121">
        <v>3.9073873177006391E-2</v>
      </c>
    </row>
    <row r="11" spans="1:14" ht="20.25" customHeight="1">
      <c r="B11" s="186"/>
      <c r="C11" s="45" t="s">
        <v>83</v>
      </c>
      <c r="D11" s="121">
        <v>-1.742078257561148E-3</v>
      </c>
      <c r="E11" s="121">
        <v>-3.471709201975719E-3</v>
      </c>
      <c r="F11" s="121">
        <v>-6.707120562235493E-3</v>
      </c>
      <c r="G11" s="121">
        <v>2.0484957874674071E-2</v>
      </c>
      <c r="H11" s="121" t="s">
        <v>13</v>
      </c>
      <c r="I11" s="121">
        <v>4.2717934119126388E-2</v>
      </c>
    </row>
    <row r="12" spans="1:14" ht="20.25" customHeight="1">
      <c r="B12" s="186"/>
      <c r="C12" s="45" t="s">
        <v>14</v>
      </c>
      <c r="D12" s="121">
        <v>-2.6170055470374393E-2</v>
      </c>
      <c r="E12" s="121">
        <v>-9.7406201451724836E-3</v>
      </c>
      <c r="F12" s="121">
        <v>-2.0814433139276563E-2</v>
      </c>
      <c r="G12" s="121">
        <v>3.9082304346974968E-2</v>
      </c>
      <c r="H12" s="121">
        <v>5.3564319499666224E-2</v>
      </c>
      <c r="I12" s="121">
        <v>9.2077824099079608E-2</v>
      </c>
    </row>
    <row r="13" spans="1:14" ht="20.25" customHeight="1">
      <c r="B13" s="187"/>
      <c r="C13" s="98" t="s">
        <v>28</v>
      </c>
      <c r="D13" s="128">
        <v>-7.8369929600112399E-3</v>
      </c>
      <c r="E13" s="128">
        <v>-7.2242434965074896E-3</v>
      </c>
      <c r="F13" s="128">
        <v>3.146241679978895E-2</v>
      </c>
      <c r="G13" s="128">
        <v>4.955503850389379E-2</v>
      </c>
      <c r="H13" s="128">
        <v>4.3992193587192752E-2</v>
      </c>
      <c r="I13" s="128">
        <v>3.8781783639447065E-2</v>
      </c>
    </row>
    <row r="14" spans="1:14" ht="20.25" customHeight="1">
      <c r="B14" s="188" t="s">
        <v>128</v>
      </c>
      <c r="C14" s="47" t="s">
        <v>123</v>
      </c>
      <c r="D14" s="121">
        <v>5.4836693987709803E-5</v>
      </c>
      <c r="E14" s="121" t="s">
        <v>13</v>
      </c>
      <c r="F14" s="121" t="s">
        <v>13</v>
      </c>
      <c r="G14" s="121" t="s">
        <v>13</v>
      </c>
      <c r="H14" s="121" t="s">
        <v>13</v>
      </c>
      <c r="I14" s="121">
        <v>5.4836693987709803E-5</v>
      </c>
    </row>
    <row r="15" spans="1:14" ht="20.25" customHeight="1">
      <c r="B15" s="189"/>
      <c r="C15" s="98" t="s">
        <v>28</v>
      </c>
      <c r="D15" s="128">
        <v>5.4836693987709803E-5</v>
      </c>
      <c r="E15" s="128" t="s">
        <v>13</v>
      </c>
      <c r="F15" s="128" t="s">
        <v>13</v>
      </c>
      <c r="G15" s="128" t="s">
        <v>13</v>
      </c>
      <c r="H15" s="128" t="s">
        <v>13</v>
      </c>
      <c r="I15" s="128">
        <v>5.4836693987709803E-5</v>
      </c>
    </row>
    <row r="16" spans="1:14" ht="20.25" customHeight="1">
      <c r="B16" s="188" t="s">
        <v>127</v>
      </c>
      <c r="C16" s="46" t="s">
        <v>125</v>
      </c>
      <c r="D16" s="122">
        <v>-5.2021907024000563E-3</v>
      </c>
      <c r="E16" s="122">
        <v>-4.5878140126660054E-3</v>
      </c>
      <c r="F16" s="122">
        <v>3.420158313147182E-2</v>
      </c>
      <c r="G16" s="122">
        <v>5.2342251860283115E-2</v>
      </c>
      <c r="H16" s="122">
        <v>4.4915523594755147E-2</v>
      </c>
      <c r="I16" s="122">
        <v>3.8984621648455509E-2</v>
      </c>
    </row>
    <row r="17" spans="2:10" ht="20.25" customHeight="1">
      <c r="B17" s="190"/>
      <c r="C17" s="47" t="s">
        <v>18</v>
      </c>
      <c r="D17" s="121">
        <v>-1.7859419218315773E-2</v>
      </c>
      <c r="E17" s="121">
        <v>2.1207502153886938E-2</v>
      </c>
      <c r="F17" s="121">
        <v>3.4688834573339475E-2</v>
      </c>
      <c r="G17" s="121">
        <v>6.0729135115786009E-2</v>
      </c>
      <c r="H17" s="121">
        <v>6.5739244073065306E-2</v>
      </c>
      <c r="I17" s="121">
        <v>2.6598356928492661E-2</v>
      </c>
    </row>
    <row r="18" spans="2:10" ht="20.25" customHeight="1">
      <c r="B18" s="191"/>
      <c r="C18" s="46" t="s">
        <v>124</v>
      </c>
      <c r="D18" s="122">
        <v>-2.2968701816107995E-2</v>
      </c>
      <c r="E18" s="122">
        <v>1.6522392065665636E-2</v>
      </c>
      <c r="F18" s="122">
        <v>7.0076830764205233E-2</v>
      </c>
      <c r="G18" s="122">
        <v>0.11625008666155678</v>
      </c>
      <c r="H18" s="122">
        <v>0.11360748023608558</v>
      </c>
      <c r="I18" s="122">
        <v>6.6619905458276119E-2</v>
      </c>
    </row>
    <row r="19" spans="2:10" ht="18.75" customHeight="1">
      <c r="C19" s="195" t="s">
        <v>133</v>
      </c>
      <c r="D19" s="195"/>
      <c r="E19" s="195"/>
      <c r="F19" s="195"/>
      <c r="G19" s="195"/>
      <c r="H19" s="195"/>
      <c r="I19" s="195"/>
      <c r="J19" s="129"/>
    </row>
    <row r="20" spans="2:10" ht="10.5" customHeight="1">
      <c r="C20" s="130" t="s">
        <v>112</v>
      </c>
      <c r="D20" s="127"/>
      <c r="E20" s="127"/>
      <c r="F20" s="127"/>
      <c r="G20" s="127"/>
      <c r="H20" s="127"/>
      <c r="I20" s="127"/>
      <c r="J20" s="129"/>
    </row>
    <row r="21" spans="2:10" s="16" customFormat="1" ht="42" customHeight="1">
      <c r="C21" s="196" t="s">
        <v>130</v>
      </c>
      <c r="D21" s="196"/>
      <c r="E21" s="196"/>
      <c r="F21" s="196"/>
      <c r="G21" s="196"/>
      <c r="H21" s="196"/>
      <c r="I21" s="196"/>
      <c r="J21" s="131"/>
    </row>
    <row r="22" spans="2:10" s="16" customFormat="1" ht="13.5" customHeight="1">
      <c r="C22" s="197" t="s">
        <v>131</v>
      </c>
      <c r="D22" s="197"/>
      <c r="E22" s="197"/>
      <c r="F22" s="197"/>
      <c r="G22" s="197"/>
      <c r="H22" s="197"/>
      <c r="I22" s="197"/>
      <c r="J22" s="132"/>
    </row>
    <row r="23" spans="2:10" s="16" customFormat="1" ht="12.75" customHeight="1">
      <c r="C23" s="132" t="s">
        <v>132</v>
      </c>
      <c r="D23" s="132"/>
      <c r="E23" s="132"/>
      <c r="F23" s="132"/>
      <c r="G23" s="132"/>
      <c r="H23" s="132"/>
      <c r="I23" s="132"/>
      <c r="J23" s="132"/>
    </row>
    <row r="24" spans="2:10" ht="15" customHeight="1">
      <c r="C24" s="198"/>
      <c r="D24" s="198"/>
      <c r="E24" s="198"/>
      <c r="F24" s="198"/>
      <c r="G24" s="198"/>
      <c r="H24" s="198"/>
      <c r="I24" s="198"/>
    </row>
    <row r="25" spans="2:10" ht="15" customHeight="1">
      <c r="C25" s="17"/>
      <c r="D25" s="17"/>
      <c r="E25" s="17"/>
      <c r="F25" s="17"/>
      <c r="G25" s="17"/>
      <c r="H25" s="17"/>
      <c r="I25" s="17"/>
    </row>
    <row r="26" spans="2:10" ht="15" customHeight="1"/>
    <row r="27" spans="2:10" ht="121.5" customHeight="1">
      <c r="C27" s="192" t="s">
        <v>50</v>
      </c>
      <c r="D27" s="192"/>
      <c r="E27" s="192"/>
      <c r="F27" s="192"/>
      <c r="G27" s="192"/>
      <c r="H27" s="192"/>
      <c r="I27" s="192"/>
    </row>
    <row r="28" spans="2:10" ht="15" customHeight="1"/>
    <row r="38" ht="15" customHeight="1"/>
  </sheetData>
  <mergeCells count="15">
    <mergeCell ref="B7:B13"/>
    <mergeCell ref="B14:B15"/>
    <mergeCell ref="B16:B18"/>
    <mergeCell ref="C27:I27"/>
    <mergeCell ref="I5:I6"/>
    <mergeCell ref="C19:I19"/>
    <mergeCell ref="C21:I21"/>
    <mergeCell ref="C22:I22"/>
    <mergeCell ref="C24:I24"/>
    <mergeCell ref="D5:D6"/>
    <mergeCell ref="E5:E6"/>
    <mergeCell ref="F5:F6"/>
    <mergeCell ref="G5:G6"/>
    <mergeCell ref="H5:H6"/>
    <mergeCell ref="B5:C6"/>
  </mergeCells>
  <conditionalFormatting sqref="D7:I18">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E4" sqref="E4"/>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202" t="s">
        <v>23</v>
      </c>
      <c r="C2" s="202"/>
      <c r="D2" s="204" t="s">
        <v>24</v>
      </c>
      <c r="E2" s="179" t="s">
        <v>25</v>
      </c>
    </row>
    <row r="3" spans="2:5" s="1" customFormat="1" ht="15" customHeight="1">
      <c r="B3" s="203"/>
      <c r="C3" s="203"/>
      <c r="D3" s="205"/>
      <c r="E3" s="180"/>
    </row>
    <row r="4" spans="2:5" s="1" customFormat="1" ht="18" customHeight="1">
      <c r="B4" s="206" t="s">
        <v>137</v>
      </c>
      <c r="C4" s="206" t="s">
        <v>137</v>
      </c>
      <c r="D4" s="57">
        <v>2356.6596351399999</v>
      </c>
      <c r="E4" s="58">
        <v>0.24512716959627592</v>
      </c>
    </row>
    <row r="5" spans="2:5" s="1" customFormat="1">
      <c r="B5" s="18" t="s">
        <v>16</v>
      </c>
      <c r="C5" s="18"/>
      <c r="D5" s="57">
        <v>551.78162432000011</v>
      </c>
      <c r="E5" s="58">
        <v>5.7393382475769437E-2</v>
      </c>
    </row>
    <row r="6" spans="2:5" s="1" customFormat="1">
      <c r="B6" s="18" t="s">
        <v>76</v>
      </c>
      <c r="C6" s="18"/>
      <c r="D6" s="57">
        <v>415.35913339000001</v>
      </c>
      <c r="E6" s="58">
        <v>4.3203442370584093E-2</v>
      </c>
    </row>
    <row r="7" spans="2:5" s="1" customFormat="1">
      <c r="B7" s="18" t="s">
        <v>138</v>
      </c>
      <c r="C7" s="18"/>
      <c r="D7" s="57">
        <v>887.64708227999995</v>
      </c>
      <c r="E7" s="58">
        <v>9.2328316586439543E-2</v>
      </c>
    </row>
    <row r="8" spans="2:5" s="1" customFormat="1">
      <c r="B8" s="18" t="s">
        <v>77</v>
      </c>
      <c r="C8" s="18"/>
      <c r="D8" s="57">
        <v>536.90729139999996</v>
      </c>
      <c r="E8" s="58">
        <v>5.5846233675006893E-2</v>
      </c>
    </row>
    <row r="9" spans="2:5" s="1" customFormat="1">
      <c r="B9" s="134" t="s">
        <v>14</v>
      </c>
      <c r="C9" s="134"/>
      <c r="D9" s="59">
        <v>2060.2267984200003</v>
      </c>
      <c r="E9" s="58">
        <v>0.2142938064932278</v>
      </c>
    </row>
    <row r="10" spans="2:5" s="1" customFormat="1">
      <c r="B10" s="4" t="s">
        <v>134</v>
      </c>
      <c r="C10" s="135"/>
      <c r="D10" s="60">
        <v>6808.58156495</v>
      </c>
      <c r="E10" s="61">
        <v>0.70819235119730373</v>
      </c>
    </row>
    <row r="11" spans="2:5" s="1" customFormat="1">
      <c r="B11" s="1" t="s">
        <v>123</v>
      </c>
      <c r="D11" s="19">
        <v>2805.4471003400004</v>
      </c>
      <c r="E11" s="133">
        <v>0.29180764880269644</v>
      </c>
    </row>
    <row r="12" spans="2:5" s="1" customFormat="1">
      <c r="B12" s="136" t="s">
        <v>135</v>
      </c>
      <c r="C12" s="137"/>
      <c r="D12" s="138">
        <v>2805.4471003400004</v>
      </c>
      <c r="E12" s="139">
        <v>0.29180764880269644</v>
      </c>
    </row>
    <row r="13" spans="2:5" s="1" customFormat="1">
      <c r="B13" s="4" t="s">
        <v>136</v>
      </c>
      <c r="C13" s="135"/>
      <c r="D13" s="60">
        <v>9614.0286652899995</v>
      </c>
      <c r="E13" s="84">
        <v>1</v>
      </c>
    </row>
    <row r="14" spans="2:5" s="1" customFormat="1">
      <c r="B14" s="85" t="s">
        <v>81</v>
      </c>
      <c r="C14" s="15"/>
      <c r="D14" s="60"/>
      <c r="E14" s="84"/>
    </row>
    <row r="15" spans="2:5" s="1" customFormat="1">
      <c r="B15" s="85" t="s">
        <v>82</v>
      </c>
      <c r="C15" s="15"/>
      <c r="D15" s="60"/>
      <c r="E15" s="84"/>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6" sqref="C6"/>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207" t="s">
        <v>26</v>
      </c>
      <c r="B3" s="202"/>
      <c r="C3" s="204" t="s">
        <v>27</v>
      </c>
    </row>
    <row r="4" spans="1:7" s="1" customFormat="1" ht="15" customHeight="1">
      <c r="A4" s="203"/>
      <c r="B4" s="203"/>
      <c r="C4" s="205"/>
    </row>
    <row r="5" spans="1:7" s="1" customFormat="1" ht="15" customHeight="1">
      <c r="A5" s="206" t="s">
        <v>91</v>
      </c>
      <c r="B5" s="206"/>
      <c r="C5" s="88">
        <v>8.0434750381733906</v>
      </c>
    </row>
    <row r="6" spans="1:7" s="1" customFormat="1">
      <c r="A6" s="86" t="s">
        <v>16</v>
      </c>
      <c r="B6" s="86"/>
      <c r="C6" s="87">
        <v>12.7924628055769</v>
      </c>
    </row>
    <row r="7" spans="1:7" s="1" customFormat="1" ht="15" customHeight="1">
      <c r="A7" s="208" t="s">
        <v>76</v>
      </c>
      <c r="B7" s="208"/>
      <c r="C7" s="87">
        <v>1.71199046959871</v>
      </c>
    </row>
    <row r="8" spans="1:7" s="1" customFormat="1">
      <c r="A8" s="86" t="s">
        <v>15</v>
      </c>
      <c r="B8" s="86"/>
      <c r="C8" s="87">
        <v>7.1370131762548503</v>
      </c>
    </row>
    <row r="9" spans="1:7" s="1" customFormat="1" ht="15" customHeight="1">
      <c r="A9" s="208" t="s">
        <v>83</v>
      </c>
      <c r="B9" s="208"/>
      <c r="C9" s="87">
        <v>4.4057319698403301</v>
      </c>
    </row>
    <row r="10" spans="1:7" s="1" customFormat="1">
      <c r="A10" s="136" t="s">
        <v>134</v>
      </c>
      <c r="B10" s="141"/>
      <c r="C10" s="142">
        <v>7.4607079746496723</v>
      </c>
    </row>
    <row r="11" spans="1:7" s="1" customFormat="1">
      <c r="A11" s="1" t="s">
        <v>123</v>
      </c>
      <c r="C11" s="87">
        <v>0.377628511857658</v>
      </c>
    </row>
    <row r="12" spans="1:7" s="1" customFormat="1">
      <c r="A12" s="136" t="s">
        <v>135</v>
      </c>
      <c r="B12" s="143"/>
      <c r="C12" s="142">
        <v>0.377628511857658</v>
      </c>
    </row>
    <row r="13" spans="1:7" s="1" customFormat="1">
      <c r="A13" s="4" t="s">
        <v>136</v>
      </c>
      <c r="B13" s="140"/>
      <c r="C13" s="62">
        <v>4.8300849995462078</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6"/>
  <sheetViews>
    <sheetView topLeftCell="B1" zoomScale="85" zoomScaleNormal="85" workbookViewId="0">
      <selection activeCell="K10" sqref="K10"/>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213" t="s">
        <v>29</v>
      </c>
      <c r="B3" s="213"/>
      <c r="C3" s="213"/>
      <c r="D3" s="150"/>
      <c r="E3" s="99"/>
      <c r="F3" s="99"/>
      <c r="G3" s="99"/>
      <c r="H3" s="99"/>
      <c r="I3" s="99"/>
      <c r="J3" s="99"/>
      <c r="K3" s="99"/>
      <c r="L3" s="151"/>
      <c r="M3" s="99"/>
    </row>
    <row r="4" spans="1:13" s="1" customFormat="1" ht="15" customHeight="1">
      <c r="A4" s="213"/>
      <c r="B4" s="213"/>
      <c r="C4" s="213"/>
      <c r="D4" s="211" t="s">
        <v>30</v>
      </c>
      <c r="E4" s="210" t="s">
        <v>31</v>
      </c>
      <c r="F4" s="210" t="s">
        <v>32</v>
      </c>
      <c r="G4" s="210" t="s">
        <v>33</v>
      </c>
      <c r="H4" s="210" t="s">
        <v>34</v>
      </c>
      <c r="I4" s="210" t="s">
        <v>35</v>
      </c>
      <c r="J4" s="210" t="s">
        <v>36</v>
      </c>
      <c r="K4" s="210" t="s">
        <v>108</v>
      </c>
      <c r="L4" s="212" t="s">
        <v>97</v>
      </c>
      <c r="M4" s="210" t="s">
        <v>28</v>
      </c>
    </row>
    <row r="5" spans="1:13" s="1" customFormat="1" ht="15" customHeight="1">
      <c r="A5" s="213"/>
      <c r="B5" s="213"/>
      <c r="C5" s="213"/>
      <c r="D5" s="211"/>
      <c r="E5" s="210"/>
      <c r="F5" s="210"/>
      <c r="G5" s="210"/>
      <c r="H5" s="210"/>
      <c r="I5" s="210"/>
      <c r="J5" s="210"/>
      <c r="K5" s="210"/>
      <c r="L5" s="212"/>
      <c r="M5" s="210"/>
    </row>
    <row r="6" spans="1:13" s="1" customFormat="1" ht="17.25" customHeight="1">
      <c r="A6" s="186" t="s">
        <v>145</v>
      </c>
      <c r="B6" s="209" t="s">
        <v>139</v>
      </c>
      <c r="C6" s="209"/>
      <c r="D6" s="100">
        <v>0.2694736987007772</v>
      </c>
      <c r="E6" s="100">
        <v>0.26193046396932484</v>
      </c>
      <c r="F6" s="100">
        <v>0.20734787066566407</v>
      </c>
      <c r="G6" s="100">
        <v>5.832762444791232E-2</v>
      </c>
      <c r="H6" s="100">
        <v>3.0738015956935875E-2</v>
      </c>
      <c r="I6" s="100">
        <v>2.0266023059864878E-2</v>
      </c>
      <c r="J6" s="100">
        <v>3.275078023535413E-3</v>
      </c>
      <c r="K6" s="100">
        <v>9.3532861764700853E-2</v>
      </c>
      <c r="L6" s="100">
        <v>5.5108363411284389E-2</v>
      </c>
      <c r="M6" s="101">
        <v>1</v>
      </c>
    </row>
    <row r="7" spans="1:13" s="1" customFormat="1" ht="17.25">
      <c r="A7" s="186"/>
      <c r="B7" s="209" t="s">
        <v>140</v>
      </c>
      <c r="C7" s="209"/>
      <c r="D7" s="100">
        <v>0.38858031090512418</v>
      </c>
      <c r="E7" s="100">
        <v>0.20286393175551556</v>
      </c>
      <c r="F7" s="100">
        <v>3.3302852088715244E-2</v>
      </c>
      <c r="G7" s="100">
        <v>0.32457821447155516</v>
      </c>
      <c r="H7" s="100">
        <v>2.1344793213283354E-2</v>
      </c>
      <c r="I7" s="100">
        <v>1.1168513227664278E-2</v>
      </c>
      <c r="J7" s="100">
        <v>0</v>
      </c>
      <c r="K7" s="100">
        <v>0</v>
      </c>
      <c r="L7" s="100">
        <v>1.8161384338142361E-2</v>
      </c>
      <c r="M7" s="101">
        <v>1.0000000000000002</v>
      </c>
    </row>
    <row r="8" spans="1:13" s="1" customFormat="1" ht="17.25">
      <c r="A8" s="186"/>
      <c r="B8" s="209" t="s">
        <v>79</v>
      </c>
      <c r="C8" s="209"/>
      <c r="D8" s="100">
        <v>1</v>
      </c>
      <c r="E8" s="100">
        <v>0</v>
      </c>
      <c r="F8" s="100">
        <v>0</v>
      </c>
      <c r="G8" s="100">
        <v>0</v>
      </c>
      <c r="H8" s="100">
        <v>0</v>
      </c>
      <c r="I8" s="100">
        <v>0</v>
      </c>
      <c r="J8" s="100">
        <v>0</v>
      </c>
      <c r="K8" s="100">
        <v>0</v>
      </c>
      <c r="L8" s="100">
        <v>0</v>
      </c>
      <c r="M8" s="101">
        <v>1</v>
      </c>
    </row>
    <row r="9" spans="1:13" s="1" customFormat="1" ht="17.25">
      <c r="A9" s="186"/>
      <c r="B9" s="209" t="s">
        <v>80</v>
      </c>
      <c r="C9" s="209"/>
      <c r="D9" s="100">
        <v>0.66621631703470829</v>
      </c>
      <c r="E9" s="100">
        <v>0.23417744819138558</v>
      </c>
      <c r="F9" s="100">
        <v>9.4473868046666774E-3</v>
      </c>
      <c r="G9" s="100">
        <v>4.8267781208484239E-2</v>
      </c>
      <c r="H9" s="100">
        <v>3.3954794700077381E-2</v>
      </c>
      <c r="I9" s="100">
        <v>4.337150141248098E-3</v>
      </c>
      <c r="J9" s="100">
        <v>3.5991219194298155E-3</v>
      </c>
      <c r="K9" s="100">
        <v>0</v>
      </c>
      <c r="L9" s="100">
        <v>0</v>
      </c>
      <c r="M9" s="101">
        <v>1</v>
      </c>
    </row>
    <row r="10" spans="1:13" s="1" customFormat="1" ht="17.25">
      <c r="A10" s="186"/>
      <c r="B10" s="209" t="s">
        <v>141</v>
      </c>
      <c r="C10" s="209"/>
      <c r="D10" s="100">
        <v>0.81357840371451018</v>
      </c>
      <c r="E10" s="100">
        <v>0.17065770596756244</v>
      </c>
      <c r="F10" s="100">
        <v>0</v>
      </c>
      <c r="G10" s="100">
        <v>1.576389031792726E-2</v>
      </c>
      <c r="H10" s="100">
        <v>0</v>
      </c>
      <c r="I10" s="100">
        <v>0</v>
      </c>
      <c r="J10" s="100">
        <v>0</v>
      </c>
      <c r="K10" s="100">
        <v>0</v>
      </c>
      <c r="L10" s="100">
        <v>0</v>
      </c>
      <c r="M10" s="101">
        <v>0.99999999999999989</v>
      </c>
    </row>
    <row r="11" spans="1:13" s="1" customFormat="1" ht="15" customHeight="1">
      <c r="A11" s="186"/>
      <c r="B11" s="209" t="s">
        <v>142</v>
      </c>
      <c r="C11" s="209"/>
      <c r="D11" s="100">
        <v>0.63623482289622069</v>
      </c>
      <c r="E11" s="100">
        <v>8.3547785915540393E-2</v>
      </c>
      <c r="F11" s="100">
        <v>6.9968295735099897E-2</v>
      </c>
      <c r="G11" s="100">
        <v>3.4870767367908069E-2</v>
      </c>
      <c r="H11" s="100">
        <v>2.708247655738789E-2</v>
      </c>
      <c r="I11" s="100">
        <v>1.8202015424775508E-2</v>
      </c>
      <c r="J11" s="100">
        <v>2.6766131336006738E-2</v>
      </c>
      <c r="K11" s="100">
        <v>6.2767583411524504E-3</v>
      </c>
      <c r="L11" s="100">
        <v>9.7050946425908363E-2</v>
      </c>
      <c r="M11" s="100">
        <v>1</v>
      </c>
    </row>
    <row r="12" spans="1:13" s="1" customFormat="1" ht="17.25">
      <c r="A12" s="187"/>
      <c r="B12" s="146" t="s">
        <v>28</v>
      </c>
      <c r="C12" s="147"/>
      <c r="D12" s="148">
        <v>0.52854446761221097</v>
      </c>
      <c r="E12" s="148">
        <v>0.17617463107333819</v>
      </c>
      <c r="F12" s="148">
        <v>9.7270516551964864E-2</v>
      </c>
      <c r="G12" s="148">
        <v>6.4685877556407048E-2</v>
      </c>
      <c r="H12" s="148">
        <v>2.4986023662471806E-2</v>
      </c>
      <c r="I12" s="148">
        <v>1.4040805139419193E-2</v>
      </c>
      <c r="J12" s="148">
        <v>9.7338098498542282E-3</v>
      </c>
      <c r="K12" s="148">
        <v>3.442550416656829E-2</v>
      </c>
      <c r="L12" s="148">
        <v>5.0138364387765366E-2</v>
      </c>
      <c r="M12" s="148">
        <v>1</v>
      </c>
    </row>
    <row r="13" spans="1:13" s="1" customFormat="1" ht="17.25">
      <c r="A13" s="190" t="s">
        <v>146</v>
      </c>
      <c r="B13" s="145" t="s">
        <v>143</v>
      </c>
      <c r="C13" s="144"/>
      <c r="D13" s="100">
        <v>1</v>
      </c>
      <c r="E13" s="100">
        <v>0</v>
      </c>
      <c r="F13" s="100">
        <v>0</v>
      </c>
      <c r="G13" s="100">
        <v>0</v>
      </c>
      <c r="H13" s="100">
        <v>0</v>
      </c>
      <c r="I13" s="100">
        <v>0</v>
      </c>
      <c r="J13" s="100">
        <v>0</v>
      </c>
      <c r="K13" s="100">
        <v>0</v>
      </c>
      <c r="L13" s="100">
        <v>0</v>
      </c>
      <c r="M13" s="101">
        <v>1</v>
      </c>
    </row>
    <row r="14" spans="1:13" s="1" customFormat="1" ht="17.25">
      <c r="A14" s="189"/>
      <c r="B14" s="146" t="s">
        <v>28</v>
      </c>
      <c r="C14" s="147"/>
      <c r="D14" s="148">
        <v>1</v>
      </c>
      <c r="E14" s="148">
        <v>0</v>
      </c>
      <c r="F14" s="148">
        <v>0</v>
      </c>
      <c r="G14" s="148">
        <v>0</v>
      </c>
      <c r="H14" s="148">
        <v>0</v>
      </c>
      <c r="I14" s="148">
        <v>0</v>
      </c>
      <c r="J14" s="148">
        <v>0</v>
      </c>
      <c r="K14" s="148">
        <v>0</v>
      </c>
      <c r="L14" s="148">
        <v>0</v>
      </c>
      <c r="M14" s="148">
        <v>1</v>
      </c>
    </row>
    <row r="15" spans="1:13" s="1" customFormat="1" ht="17.25">
      <c r="A15" s="149" t="s">
        <v>147</v>
      </c>
      <c r="B15" s="96" t="s">
        <v>144</v>
      </c>
      <c r="C15" s="144"/>
      <c r="D15" s="102">
        <v>0.66654835341843277</v>
      </c>
      <c r="E15" s="102">
        <v>0.12460500891732935</v>
      </c>
      <c r="F15" s="102">
        <v>6.8797610124157554E-2</v>
      </c>
      <c r="G15" s="102">
        <v>4.5751106732195013E-2</v>
      </c>
      <c r="H15" s="102">
        <v>1.7672145429240935E-2</v>
      </c>
      <c r="I15" s="102">
        <v>9.930797862011731E-3</v>
      </c>
      <c r="J15" s="102">
        <v>6.8845409566135225E-3</v>
      </c>
      <c r="K15" s="102">
        <v>2.4348512765570231E-2</v>
      </c>
      <c r="L15" s="102">
        <v>3.5461923794448576E-2</v>
      </c>
      <c r="M15" s="103">
        <v>0.99999999999999956</v>
      </c>
    </row>
    <row r="16" spans="1:13" s="1" customFormat="1">
      <c r="I16" s="42"/>
    </row>
  </sheetData>
  <mergeCells count="19">
    <mergeCell ref="M4:M5"/>
    <mergeCell ref="B6:C6"/>
    <mergeCell ref="D4:D5"/>
    <mergeCell ref="E4:E5"/>
    <mergeCell ref="F4:F5"/>
    <mergeCell ref="G4:G5"/>
    <mergeCell ref="H4:H5"/>
    <mergeCell ref="I4:I5"/>
    <mergeCell ref="J4:J5"/>
    <mergeCell ref="L4:L5"/>
    <mergeCell ref="A3:C5"/>
    <mergeCell ref="K4:K5"/>
    <mergeCell ref="B11:C11"/>
    <mergeCell ref="B8:C8"/>
    <mergeCell ref="B10:C10"/>
    <mergeCell ref="A6:A12"/>
    <mergeCell ref="A13:A14"/>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70"/>
  <sheetViews>
    <sheetView zoomScale="85" zoomScaleNormal="85" workbookViewId="0">
      <selection activeCell="E18" sqref="E18"/>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21" t="s">
        <v>149</v>
      </c>
      <c r="B2" s="217" t="s">
        <v>126</v>
      </c>
      <c r="C2" s="218"/>
      <c r="D2" s="218"/>
      <c r="E2" s="218"/>
      <c r="F2" s="219"/>
      <c r="G2" s="152" t="s">
        <v>148</v>
      </c>
      <c r="H2" s="220" t="s">
        <v>37</v>
      </c>
    </row>
    <row r="3" spans="1:10" s="1" customFormat="1" ht="15" customHeight="1">
      <c r="A3" s="221"/>
      <c r="B3" s="220" t="s">
        <v>91</v>
      </c>
      <c r="C3" s="174" t="s">
        <v>16</v>
      </c>
      <c r="D3" s="174" t="s">
        <v>76</v>
      </c>
      <c r="E3" s="174" t="s">
        <v>15</v>
      </c>
      <c r="F3" s="174" t="s">
        <v>83</v>
      </c>
      <c r="G3" s="215" t="s">
        <v>123</v>
      </c>
      <c r="H3" s="220"/>
      <c r="I3" s="174" t="s">
        <v>83</v>
      </c>
      <c r="J3" s="174" t="s">
        <v>37</v>
      </c>
    </row>
    <row r="4" spans="1:10" ht="30" customHeight="1">
      <c r="A4" s="222"/>
      <c r="B4" s="224"/>
      <c r="C4" s="214"/>
      <c r="D4" s="214"/>
      <c r="E4" s="214"/>
      <c r="F4" s="214"/>
      <c r="G4" s="216"/>
      <c r="H4" s="220"/>
      <c r="I4" s="214"/>
      <c r="J4" s="214"/>
    </row>
    <row r="5" spans="1:10" ht="15" customHeight="1">
      <c r="A5" s="97" t="s">
        <v>38</v>
      </c>
      <c r="B5" s="107">
        <v>9.6735989587551544E-2</v>
      </c>
      <c r="C5" s="107">
        <v>3.1453758506526604E-2</v>
      </c>
      <c r="D5" s="107">
        <v>5.6224558948471559E-2</v>
      </c>
      <c r="E5" s="107">
        <v>4.0818239330202191E-4</v>
      </c>
      <c r="F5" s="107">
        <v>0</v>
      </c>
      <c r="G5" s="107">
        <v>0.39783276317984984</v>
      </c>
      <c r="H5" s="107">
        <v>0.58265525261570161</v>
      </c>
      <c r="I5" s="104" t="e">
        <f t="shared" ref="I5" si="0">#REF!</f>
        <v>#REF!</v>
      </c>
      <c r="J5" s="104" t="e">
        <f t="shared" ref="J5" si="1">#REF!</f>
        <v>#REF!</v>
      </c>
    </row>
    <row r="6" spans="1:10" s="1" customFormat="1" ht="15.75">
      <c r="A6" s="97" t="s">
        <v>84</v>
      </c>
      <c r="B6" s="107">
        <v>5.4345900201350626E-2</v>
      </c>
      <c r="C6" s="107">
        <v>3.3106133897705357E-2</v>
      </c>
      <c r="D6" s="107">
        <v>0</v>
      </c>
      <c r="E6" s="107">
        <v>6.2892648206307519E-3</v>
      </c>
      <c r="F6" s="107">
        <v>0</v>
      </c>
      <c r="G6" s="107">
        <v>0</v>
      </c>
      <c r="H6" s="107">
        <v>9.3741298919686744E-2</v>
      </c>
      <c r="I6" s="104" t="e">
        <f t="shared" ref="I6" si="2">SUM(#REF!)</f>
        <v>#REF!</v>
      </c>
      <c r="J6" s="104" t="e">
        <f t="shared" ref="J6" si="3">SUM(#REF!)</f>
        <v>#REF!</v>
      </c>
    </row>
    <row r="7" spans="1:10" ht="15.75">
      <c r="A7" s="97" t="s">
        <v>85</v>
      </c>
      <c r="B7" s="107">
        <v>0.12649951005087112</v>
      </c>
      <c r="C7" s="107">
        <v>2.4305373018563632E-3</v>
      </c>
      <c r="D7" s="107">
        <v>0</v>
      </c>
      <c r="E7" s="107">
        <v>4.3731037872480741E-2</v>
      </c>
      <c r="F7" s="107">
        <v>0</v>
      </c>
      <c r="G7" s="107">
        <v>0</v>
      </c>
      <c r="H7" s="107">
        <v>0.17266108522520821</v>
      </c>
      <c r="I7" s="104" t="e">
        <f t="shared" ref="I7" si="4">SUM(#REF!)</f>
        <v>#REF!</v>
      </c>
      <c r="J7" s="104" t="e">
        <f t="shared" ref="J7" si="5">SUM(#REF!)</f>
        <v>#REF!</v>
      </c>
    </row>
    <row r="8" spans="1:10" ht="15" customHeight="1">
      <c r="A8" s="97" t="s">
        <v>86</v>
      </c>
      <c r="B8" s="107">
        <v>3.1491752303836114E-2</v>
      </c>
      <c r="C8" s="107">
        <v>6.2325489518838158E-3</v>
      </c>
      <c r="D8" s="107">
        <v>0</v>
      </c>
      <c r="E8" s="107">
        <v>6.455821589331423E-2</v>
      </c>
      <c r="F8" s="107">
        <v>0</v>
      </c>
      <c r="G8" s="107">
        <v>0</v>
      </c>
      <c r="H8" s="107">
        <v>0.10228251714903416</v>
      </c>
      <c r="I8" s="104" t="e">
        <f t="shared" ref="I8" si="6">SUM(#REF!)</f>
        <v>#REF!</v>
      </c>
      <c r="J8" s="104" t="e">
        <f t="shared" ref="J8" si="7">SUM(#REF!)</f>
        <v>#REF!</v>
      </c>
    </row>
    <row r="9" spans="1:10" ht="15.75">
      <c r="A9" s="97" t="s">
        <v>87</v>
      </c>
      <c r="B9" s="107">
        <v>3.1198963700222732E-4</v>
      </c>
      <c r="C9" s="107">
        <v>0</v>
      </c>
      <c r="D9" s="107">
        <v>0</v>
      </c>
      <c r="E9" s="107">
        <v>1.2735869218075228E-3</v>
      </c>
      <c r="F9" s="107">
        <v>3.557207984238641E-2</v>
      </c>
      <c r="G9" s="107">
        <v>0</v>
      </c>
      <c r="H9" s="107">
        <v>3.7157656401196157E-2</v>
      </c>
      <c r="I9" s="104" t="e">
        <f>SUM(#REF!)</f>
        <v>#REF!</v>
      </c>
      <c r="J9" s="104" t="e">
        <f t="shared" ref="J9" si="8">SUM(#REF!)</f>
        <v>#REF!</v>
      </c>
    </row>
    <row r="10" spans="1:10" ht="15.75">
      <c r="A10" s="97" t="s">
        <v>88</v>
      </c>
      <c r="B10" s="107">
        <v>0</v>
      </c>
      <c r="C10" s="107">
        <v>0</v>
      </c>
      <c r="D10" s="107">
        <v>0</v>
      </c>
      <c r="E10" s="107">
        <v>0</v>
      </c>
      <c r="F10" s="107">
        <v>2.4852723311396235E-2</v>
      </c>
      <c r="G10" s="107">
        <v>0</v>
      </c>
      <c r="H10" s="107">
        <v>2.4852723311396235E-2</v>
      </c>
      <c r="I10" s="104" t="e">
        <f t="shared" ref="I10" si="9">SUM(#REF!)</f>
        <v>#REF!</v>
      </c>
      <c r="J10" s="104" t="e">
        <f t="shared" ref="J10" si="10">SUM(#REF!)</f>
        <v>#REF!</v>
      </c>
    </row>
    <row r="11" spans="1:10" ht="15.75">
      <c r="A11" s="97" t="s">
        <v>89</v>
      </c>
      <c r="B11" s="107">
        <v>0</v>
      </c>
      <c r="C11" s="107">
        <v>0</v>
      </c>
      <c r="D11" s="107">
        <v>0</v>
      </c>
      <c r="E11" s="107">
        <v>0</v>
      </c>
      <c r="F11" s="107">
        <v>8.003754672962415E-3</v>
      </c>
      <c r="G11" s="107">
        <v>0</v>
      </c>
      <c r="H11" s="107">
        <v>8.003754672962415E-3</v>
      </c>
      <c r="I11" s="104" t="e">
        <f t="shared" ref="I11" si="11">SUM(#REF!)</f>
        <v>#REF!</v>
      </c>
      <c r="J11" s="104" t="e">
        <f t="shared" ref="J11" si="12">SUM(#REF!)</f>
        <v>#REF!</v>
      </c>
    </row>
    <row r="12" spans="1:10" ht="18">
      <c r="A12" s="105" t="s">
        <v>98</v>
      </c>
      <c r="B12" s="108">
        <v>2.5981054205103157E-3</v>
      </c>
      <c r="C12" s="108">
        <v>-1.7610318457074293E-4</v>
      </c>
      <c r="D12" s="108">
        <v>-1.2377932495045844E-3</v>
      </c>
      <c r="E12" s="108">
        <v>1.2496889186279913E-3</v>
      </c>
      <c r="F12" s="108">
        <v>2.6491988926634789E-3</v>
      </c>
      <c r="G12" s="108">
        <v>-2.6437385092912036E-2</v>
      </c>
      <c r="H12" s="108">
        <v>-2.1354288295185576E-2</v>
      </c>
      <c r="I12" s="105" t="e">
        <f t="shared" ref="I12" si="13">#REF!</f>
        <v>#REF!</v>
      </c>
      <c r="J12" s="105" t="e">
        <f t="shared" ref="J12" si="14">#REF!</f>
        <v>#REF!</v>
      </c>
    </row>
    <row r="13" spans="1:10" ht="15.75">
      <c r="A13" s="106" t="s">
        <v>28</v>
      </c>
      <c r="B13" s="109">
        <v>0.31198324720112192</v>
      </c>
      <c r="C13" s="109">
        <v>7.3046875473401399E-2</v>
      </c>
      <c r="D13" s="109">
        <v>5.4986765698966975E-2</v>
      </c>
      <c r="E13" s="109">
        <v>0.11750997682016327</v>
      </c>
      <c r="F13" s="109">
        <v>7.1077756719408539E-2</v>
      </c>
      <c r="G13" s="109">
        <v>0.37139537808693779</v>
      </c>
      <c r="H13" s="109">
        <v>0.99999999999999989</v>
      </c>
      <c r="I13" s="106" t="e">
        <f t="shared" ref="I13" si="15">#REF!</f>
        <v>#REF!</v>
      </c>
      <c r="J13" s="106" t="e">
        <f t="shared" ref="J13" si="16">#REF!</f>
        <v>#REF!</v>
      </c>
    </row>
    <row r="14" spans="1:10">
      <c r="A14" s="223" t="s">
        <v>90</v>
      </c>
      <c r="B14" s="223"/>
      <c r="C14" s="223"/>
      <c r="D14" s="223"/>
      <c r="E14" s="223"/>
      <c r="F14" s="223"/>
      <c r="G14" s="223"/>
      <c r="H14" s="223"/>
      <c r="I14" s="223"/>
    </row>
    <row r="15" spans="1:10">
      <c r="A15" s="223"/>
      <c r="B15" s="223"/>
      <c r="C15" s="223"/>
      <c r="D15" s="223"/>
      <c r="E15" s="223"/>
      <c r="F15" s="223"/>
      <c r="G15" s="223"/>
      <c r="H15" s="223"/>
      <c r="I15" s="223"/>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B2:F2"/>
    <mergeCell ref="H2:H4"/>
    <mergeCell ref="A2:A4"/>
    <mergeCell ref="A14:I15"/>
    <mergeCell ref="B3:B4"/>
    <mergeCell ref="C3:C4"/>
    <mergeCell ref="I3:I4"/>
    <mergeCell ref="J3:J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topLeftCell="A10" zoomScale="85" zoomScaleNormal="85" zoomScaleSheetLayoutView="70" workbookViewId="0">
      <selection activeCell="F17" sqref="F1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210" t="s">
        <v>39</v>
      </c>
      <c r="B3" s="225" t="s">
        <v>126</v>
      </c>
      <c r="C3" s="226"/>
      <c r="D3" s="226"/>
      <c r="E3" s="226"/>
      <c r="F3" s="226"/>
      <c r="G3" s="227"/>
      <c r="H3" s="153" t="s">
        <v>148</v>
      </c>
      <c r="I3" s="210" t="s">
        <v>28</v>
      </c>
    </row>
    <row r="4" spans="1:9" ht="15" customHeight="1">
      <c r="A4" s="210"/>
      <c r="B4" s="210" t="s">
        <v>100</v>
      </c>
      <c r="C4" s="210" t="s">
        <v>53</v>
      </c>
      <c r="D4" s="210" t="s">
        <v>76</v>
      </c>
      <c r="E4" s="210" t="s">
        <v>15</v>
      </c>
      <c r="F4" s="210" t="s">
        <v>77</v>
      </c>
      <c r="G4" s="210" t="s">
        <v>14</v>
      </c>
      <c r="H4" s="229" t="s">
        <v>123</v>
      </c>
      <c r="I4" s="210"/>
    </row>
    <row r="5" spans="1:9" ht="46.5" customHeight="1">
      <c r="A5" s="228"/>
      <c r="B5" s="228"/>
      <c r="C5" s="228"/>
      <c r="D5" s="228"/>
      <c r="E5" s="228"/>
      <c r="F5" s="228"/>
      <c r="G5" s="228"/>
      <c r="H5" s="230"/>
      <c r="I5" s="228"/>
    </row>
    <row r="6" spans="1:9" ht="15" customHeight="1">
      <c r="A6" s="89" t="s">
        <v>40</v>
      </c>
      <c r="B6" s="157">
        <v>93.592986082569652</v>
      </c>
      <c r="C6" s="158">
        <v>15.044538841147405</v>
      </c>
      <c r="D6" s="158">
        <v>0</v>
      </c>
      <c r="E6" s="158">
        <v>14.442489708381459</v>
      </c>
      <c r="F6" s="158">
        <v>10.408716962626233</v>
      </c>
      <c r="G6" s="159">
        <v>48.733255449572525</v>
      </c>
      <c r="H6" s="160">
        <v>0</v>
      </c>
      <c r="I6" s="154">
        <v>182.22198704429729</v>
      </c>
    </row>
    <row r="7" spans="1:9" ht="15" customHeight="1">
      <c r="A7" s="89" t="s">
        <v>92</v>
      </c>
      <c r="B7" s="157">
        <v>0</v>
      </c>
      <c r="C7" s="158">
        <v>0</v>
      </c>
      <c r="D7" s="158">
        <v>0</v>
      </c>
      <c r="E7" s="158">
        <v>0</v>
      </c>
      <c r="F7" s="158">
        <v>8.8064621879671154</v>
      </c>
      <c r="G7" s="159">
        <v>2.2635087805768341</v>
      </c>
      <c r="H7" s="160">
        <v>0</v>
      </c>
      <c r="I7" s="154">
        <v>11.069970968543949</v>
      </c>
    </row>
    <row r="8" spans="1:9" ht="15" customHeight="1">
      <c r="A8" s="89" t="s">
        <v>41</v>
      </c>
      <c r="B8" s="157">
        <v>48.852028852095977</v>
      </c>
      <c r="C8" s="158">
        <v>6.1618898501000823</v>
      </c>
      <c r="D8" s="158">
        <v>0</v>
      </c>
      <c r="E8" s="158">
        <v>12.93025624717141</v>
      </c>
      <c r="F8" s="158">
        <v>0.93724542311622872</v>
      </c>
      <c r="G8" s="159">
        <v>37.126738626209423</v>
      </c>
      <c r="H8" s="160">
        <v>0</v>
      </c>
      <c r="I8" s="154">
        <v>106.00815899869312</v>
      </c>
    </row>
    <row r="9" spans="1:9" ht="15" customHeight="1">
      <c r="A9" s="89" t="s">
        <v>42</v>
      </c>
      <c r="B9" s="157">
        <v>33.033137369234524</v>
      </c>
      <c r="C9" s="158">
        <v>0</v>
      </c>
      <c r="D9" s="158">
        <v>0</v>
      </c>
      <c r="E9" s="158">
        <v>4.4289807496388516</v>
      </c>
      <c r="F9" s="158">
        <v>0</v>
      </c>
      <c r="G9" s="159">
        <v>4.5983473691935366</v>
      </c>
      <c r="H9" s="160">
        <v>0</v>
      </c>
      <c r="I9" s="154">
        <v>42.06046548806691</v>
      </c>
    </row>
    <row r="10" spans="1:9" ht="15" customHeight="1">
      <c r="A10" s="89" t="s">
        <v>93</v>
      </c>
      <c r="B10" s="157">
        <v>0</v>
      </c>
      <c r="C10" s="158">
        <v>0</v>
      </c>
      <c r="D10" s="158">
        <v>0</v>
      </c>
      <c r="E10" s="158">
        <v>0.12681040807873326</v>
      </c>
      <c r="F10" s="158">
        <v>8.122693193510532</v>
      </c>
      <c r="G10" s="159">
        <v>11.694296575273675</v>
      </c>
      <c r="H10" s="160">
        <v>0</v>
      </c>
      <c r="I10" s="154">
        <v>19.94380017686294</v>
      </c>
    </row>
    <row r="11" spans="1:9" ht="15" customHeight="1">
      <c r="A11" s="89" t="s">
        <v>43</v>
      </c>
      <c r="B11" s="157">
        <v>83.554580542573959</v>
      </c>
      <c r="C11" s="158">
        <v>11.78221015298813</v>
      </c>
      <c r="D11" s="158">
        <v>0</v>
      </c>
      <c r="E11" s="158">
        <v>39.005601861231888</v>
      </c>
      <c r="F11" s="158">
        <v>16.136731691118445</v>
      </c>
      <c r="G11" s="159">
        <v>57.69082210995569</v>
      </c>
      <c r="H11" s="160">
        <v>0</v>
      </c>
      <c r="I11" s="154">
        <v>208.16994635786813</v>
      </c>
    </row>
    <row r="12" spans="1:9" ht="15" customHeight="1">
      <c r="A12" s="89" t="s">
        <v>66</v>
      </c>
      <c r="B12" s="157">
        <v>57.678722863068089</v>
      </c>
      <c r="C12" s="158">
        <v>0</v>
      </c>
      <c r="D12" s="158">
        <v>0</v>
      </c>
      <c r="E12" s="158">
        <v>0.78345993920082224</v>
      </c>
      <c r="F12" s="158">
        <v>0.26254363940256592</v>
      </c>
      <c r="G12" s="159">
        <v>31.751072042114398</v>
      </c>
      <c r="H12" s="160">
        <v>0</v>
      </c>
      <c r="I12" s="154">
        <v>90.47579848378588</v>
      </c>
    </row>
    <row r="13" spans="1:9" ht="15" customHeight="1">
      <c r="A13" s="89" t="s">
        <v>61</v>
      </c>
      <c r="B13" s="157">
        <v>21.743356749769266</v>
      </c>
      <c r="C13" s="158">
        <v>2.2887490837675237</v>
      </c>
      <c r="D13" s="158">
        <v>0</v>
      </c>
      <c r="E13" s="158">
        <v>1.7143511628517127</v>
      </c>
      <c r="F13" s="158">
        <v>0.19357234910317841</v>
      </c>
      <c r="G13" s="159">
        <v>14.069970274314684</v>
      </c>
      <c r="H13" s="160">
        <v>0</v>
      </c>
      <c r="I13" s="154">
        <v>40.009999619806365</v>
      </c>
    </row>
    <row r="14" spans="1:9" ht="15" customHeight="1">
      <c r="A14" s="89" t="s">
        <v>54</v>
      </c>
      <c r="B14" s="157">
        <v>83.116056719758362</v>
      </c>
      <c r="C14" s="158">
        <v>13.361743676077595</v>
      </c>
      <c r="D14" s="158">
        <v>0</v>
      </c>
      <c r="E14" s="158">
        <v>13.517829451571473</v>
      </c>
      <c r="F14" s="158">
        <v>4.3032901697331525</v>
      </c>
      <c r="G14" s="159">
        <v>12.067617173003763</v>
      </c>
      <c r="H14" s="160">
        <v>0</v>
      </c>
      <c r="I14" s="154">
        <v>126.36653719014434</v>
      </c>
    </row>
    <row r="15" spans="1:9" ht="15" customHeight="1">
      <c r="A15" s="89" t="s">
        <v>57</v>
      </c>
      <c r="B15" s="157">
        <v>494.74233222451164</v>
      </c>
      <c r="C15" s="158">
        <v>214.40818918364286</v>
      </c>
      <c r="D15" s="158">
        <v>415.35913339000001</v>
      </c>
      <c r="E15" s="158">
        <v>502.48817645014992</v>
      </c>
      <c r="F15" s="158">
        <v>257.36695138141408</v>
      </c>
      <c r="G15" s="159">
        <v>1228.1883753828865</v>
      </c>
      <c r="H15" s="160">
        <v>2805.4471003400004</v>
      </c>
      <c r="I15" s="154">
        <v>5918.0002583526057</v>
      </c>
    </row>
    <row r="16" spans="1:9" ht="15" customHeight="1">
      <c r="A16" s="89" t="s">
        <v>44</v>
      </c>
      <c r="B16" s="157">
        <v>161.60522371716871</v>
      </c>
      <c r="C16" s="158">
        <v>49.795545369416679</v>
      </c>
      <c r="D16" s="158">
        <v>0</v>
      </c>
      <c r="E16" s="158">
        <v>49.091976732722273</v>
      </c>
      <c r="F16" s="158">
        <v>8.714870859108192</v>
      </c>
      <c r="G16" s="159">
        <v>52.870514069883569</v>
      </c>
      <c r="H16" s="160">
        <v>0</v>
      </c>
      <c r="I16" s="154">
        <v>322.07813074829949</v>
      </c>
    </row>
    <row r="17" spans="1:9" ht="15" customHeight="1">
      <c r="A17" s="89" t="s">
        <v>45</v>
      </c>
      <c r="B17" s="157">
        <v>43.046809480723326</v>
      </c>
      <c r="C17" s="158">
        <v>0</v>
      </c>
      <c r="D17" s="158">
        <v>0</v>
      </c>
      <c r="E17" s="158">
        <v>55.962606473461804</v>
      </c>
      <c r="F17" s="158">
        <v>26.032911518532011</v>
      </c>
      <c r="G17" s="159">
        <v>32.04137346046906</v>
      </c>
      <c r="H17" s="160">
        <v>0</v>
      </c>
      <c r="I17" s="154">
        <v>157.08370093318621</v>
      </c>
    </row>
    <row r="18" spans="1:9" s="22" customFormat="1" ht="15" customHeight="1">
      <c r="A18" s="89" t="s">
        <v>62</v>
      </c>
      <c r="B18" s="157">
        <v>0</v>
      </c>
      <c r="C18" s="158">
        <v>0</v>
      </c>
      <c r="D18" s="158">
        <v>0</v>
      </c>
      <c r="E18" s="158">
        <v>4.7028113983128623</v>
      </c>
      <c r="F18" s="158">
        <v>2.8234194424682522</v>
      </c>
      <c r="G18" s="159">
        <v>26.303046602558673</v>
      </c>
      <c r="H18" s="160">
        <v>0</v>
      </c>
      <c r="I18" s="154">
        <v>33.829277443339791</v>
      </c>
    </row>
    <row r="19" spans="1:9" ht="15" customHeight="1">
      <c r="A19" s="89" t="s">
        <v>63</v>
      </c>
      <c r="B19" s="157">
        <v>10.40421016677719</v>
      </c>
      <c r="C19" s="158">
        <v>0</v>
      </c>
      <c r="D19" s="158">
        <v>0</v>
      </c>
      <c r="E19" s="158">
        <v>6.4494132453658555</v>
      </c>
      <c r="F19" s="158">
        <v>4.4669194992881147</v>
      </c>
      <c r="G19" s="159">
        <v>24.833584350709458</v>
      </c>
      <c r="H19" s="160">
        <v>0</v>
      </c>
      <c r="I19" s="154">
        <v>46.154127262140619</v>
      </c>
    </row>
    <row r="20" spans="1:9" ht="15" customHeight="1">
      <c r="A20" s="90" t="s">
        <v>46</v>
      </c>
      <c r="B20" s="157">
        <v>111.93688553540356</v>
      </c>
      <c r="C20" s="158">
        <v>33.717696232021034</v>
      </c>
      <c r="D20" s="158">
        <v>0</v>
      </c>
      <c r="E20" s="158">
        <v>11.088005358130037</v>
      </c>
      <c r="F20" s="158">
        <v>11.803375460659041</v>
      </c>
      <c r="G20" s="159">
        <v>10.504295057099556</v>
      </c>
      <c r="H20" s="160">
        <v>0</v>
      </c>
      <c r="I20" s="154">
        <v>179.05025764331322</v>
      </c>
    </row>
    <row r="21" spans="1:9" s="22" customFormat="1" ht="15" customHeight="1">
      <c r="A21" s="89" t="s">
        <v>47</v>
      </c>
      <c r="B21" s="157">
        <v>501.93638789751066</v>
      </c>
      <c r="C21" s="158">
        <v>18.376010757349295</v>
      </c>
      <c r="D21" s="158">
        <v>0</v>
      </c>
      <c r="E21" s="158">
        <v>21.897570533109402</v>
      </c>
      <c r="F21" s="158">
        <v>2.1277709605795652</v>
      </c>
      <c r="G21" s="159">
        <v>142.62356358530587</v>
      </c>
      <c r="H21" s="160">
        <v>0</v>
      </c>
      <c r="I21" s="154">
        <v>686.96130373385483</v>
      </c>
    </row>
    <row r="22" spans="1:9" s="22" customFormat="1" ht="15" customHeight="1">
      <c r="A22" s="89" t="s">
        <v>94</v>
      </c>
      <c r="B22" s="157">
        <v>3.2123551771568168</v>
      </c>
      <c r="C22" s="158">
        <v>0</v>
      </c>
      <c r="D22" s="158">
        <v>0</v>
      </c>
      <c r="E22" s="158">
        <v>10.893059725673755</v>
      </c>
      <c r="F22" s="158">
        <v>24.878223712199286</v>
      </c>
      <c r="G22" s="159">
        <v>1.7015485272334798</v>
      </c>
      <c r="H22" s="160">
        <v>0</v>
      </c>
      <c r="I22" s="154">
        <v>40.685187142263338</v>
      </c>
    </row>
    <row r="23" spans="1:9" s="22" customFormat="1" ht="15" customHeight="1">
      <c r="A23" s="91" t="s">
        <v>64</v>
      </c>
      <c r="B23" s="157">
        <v>11.262335527741957</v>
      </c>
      <c r="C23" s="158">
        <v>0</v>
      </c>
      <c r="D23" s="158">
        <v>0</v>
      </c>
      <c r="E23" s="158">
        <v>7.9954285055142815</v>
      </c>
      <c r="F23" s="158">
        <v>14.668284461630552</v>
      </c>
      <c r="G23" s="159">
        <v>3.9634330817918082</v>
      </c>
      <c r="H23" s="160">
        <v>0</v>
      </c>
      <c r="I23" s="154">
        <v>37.889481576678591</v>
      </c>
    </row>
    <row r="24" spans="1:9" s="22" customFormat="1" ht="15" customHeight="1">
      <c r="A24" s="89" t="s">
        <v>48</v>
      </c>
      <c r="B24" s="157">
        <v>123.09328745850003</v>
      </c>
      <c r="C24" s="158">
        <v>179.09425822647344</v>
      </c>
      <c r="D24" s="158">
        <v>0</v>
      </c>
      <c r="E24" s="158">
        <v>72.284536291775368</v>
      </c>
      <c r="F24" s="158">
        <v>20.740002856044729</v>
      </c>
      <c r="G24" s="159">
        <v>75.817554735721671</v>
      </c>
      <c r="H24" s="160">
        <v>0</v>
      </c>
      <c r="I24" s="154">
        <v>471.02963956851528</v>
      </c>
    </row>
    <row r="25" spans="1:9" ht="15" customHeight="1">
      <c r="A25" s="89" t="s">
        <v>65</v>
      </c>
      <c r="B25" s="157">
        <v>7.6663175158026871</v>
      </c>
      <c r="C25" s="158">
        <v>0</v>
      </c>
      <c r="D25" s="158">
        <v>0</v>
      </c>
      <c r="E25" s="158">
        <v>7.2292035540398745</v>
      </c>
      <c r="F25" s="158">
        <v>1.5597417430091022E-2</v>
      </c>
      <c r="G25" s="159">
        <v>62.713101391254504</v>
      </c>
      <c r="H25" s="160">
        <v>0</v>
      </c>
      <c r="I25" s="154">
        <v>77.624219878527157</v>
      </c>
    </row>
    <row r="26" spans="1:9" ht="15" customHeight="1">
      <c r="A26" s="89" t="s">
        <v>95</v>
      </c>
      <c r="B26" s="157">
        <v>0</v>
      </c>
      <c r="C26" s="158">
        <v>0</v>
      </c>
      <c r="D26" s="158">
        <v>0</v>
      </c>
      <c r="E26" s="158">
        <v>0</v>
      </c>
      <c r="F26" s="158">
        <v>17.978413871384632</v>
      </c>
      <c r="G26" s="159">
        <v>0</v>
      </c>
      <c r="H26" s="160">
        <v>0</v>
      </c>
      <c r="I26" s="154">
        <v>17.978413871384632</v>
      </c>
    </row>
    <row r="27" spans="1:9" ht="15" customHeight="1">
      <c r="A27" s="92" t="s">
        <v>99</v>
      </c>
      <c r="B27" s="161">
        <v>466.18262125963338</v>
      </c>
      <c r="C27" s="155">
        <v>7.7507929470160661</v>
      </c>
      <c r="D27" s="155">
        <v>0</v>
      </c>
      <c r="E27" s="155">
        <v>50.614514483618223</v>
      </c>
      <c r="F27" s="155">
        <v>96.119294342683929</v>
      </c>
      <c r="G27" s="162">
        <v>178.67077977487111</v>
      </c>
      <c r="H27" s="163">
        <v>0</v>
      </c>
      <c r="I27" s="155">
        <v>799.3380028078227</v>
      </c>
    </row>
    <row r="28" spans="1:9" ht="15" customHeight="1">
      <c r="A28" s="93" t="s">
        <v>28</v>
      </c>
      <c r="B28" s="164">
        <v>2356.6596351399994</v>
      </c>
      <c r="C28" s="156">
        <v>551.78162432000011</v>
      </c>
      <c r="D28" s="156">
        <v>415.35913339000001</v>
      </c>
      <c r="E28" s="156">
        <v>887.64708227999995</v>
      </c>
      <c r="F28" s="156">
        <v>536.90729139999996</v>
      </c>
      <c r="G28" s="165">
        <v>2060.2267984199998</v>
      </c>
      <c r="H28" s="166">
        <v>2805.4471003400004</v>
      </c>
      <c r="I28" s="156">
        <v>9614.0286652899995</v>
      </c>
    </row>
    <row r="29" spans="1:9" ht="15" customHeight="1">
      <c r="A29" s="94" t="s">
        <v>96</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cp:lastPrinted>2012-10-19T13:57:20Z</cp:lastPrinted>
  <dcterms:created xsi:type="dcterms:W3CDTF">2012-03-30T18:49:32Z</dcterms:created>
  <dcterms:modified xsi:type="dcterms:W3CDTF">2020-11-30T12:23:48Z</dcterms:modified>
</cp:coreProperties>
</file>