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1\"/>
    </mc:Choice>
  </mc:AlternateContent>
  <bookViews>
    <workbookView xWindow="0" yWindow="0" windowWidth="24000" windowHeight="9030" tabRatio="813" firstSheet="1"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<sst xmlns="http://schemas.openxmlformats.org/spreadsheetml/2006/main" count="202" uniqueCount="133">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</sst>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0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0" fontId="0" fillId="2" borderId="0" xfId="0" applyFont="1" applyFill="1" applyBorder="1" applyAlignment="1">
      <alignment horizontal="left"/>
    </xf>
    <xf numFmtId="0" fontId="118" fillId="2" borderId="39" xfId="0" applyFont="1" applyFill="1" applyBorder="1"/>
    <xf numFmtId="0" fontId="118" fillId="2" borderId="45" xfId="0" applyFont="1" applyFill="1" applyBorder="1"/>
    <xf numFmtId="0" fontId="120" fillId="2" borderId="45" xfId="0" applyFont="1" applyFill="1" applyBorder="1"/>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4" fontId="117" fillId="2" borderId="0" xfId="0" applyNumberFormat="1" applyFont="1" applyFill="1" applyAlignment="1">
      <alignment horizontal="right" indent="2"/>
    </xf>
    <xf numFmtId="0" fontId="0" fillId="2" borderId="0" xfId="0" applyFont="1" applyFill="1" applyBorder="1" applyAlignment="1">
      <alignment horizontal="left" vertical="center" wrapText="1"/>
    </xf>
    <xf numFmtId="2" fontId="113" fillId="2" borderId="0" xfId="0" applyNumberFormat="1" applyFont="1" applyFill="1" applyAlignment="1">
      <alignment horizontal="right" indent="2"/>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4" fontId="3" fillId="2" borderId="0" xfId="0" applyNumberFormat="1" applyFont="1" applyFill="1" applyAlignment="1">
      <alignment horizontal="right" indent="2"/>
    </xf>
    <xf numFmtId="0" fontId="0" fillId="2" borderId="0" xfId="0" applyFont="1" applyFill="1" applyBorder="1" applyAlignment="1">
      <alignment horizontal="left"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8" fillId="2" borderId="0" xfId="0" applyFont="1" applyFill="1" applyBorder="1" applyAlignment="1">
      <alignment horizontal="left" vertical="center" wrapText="1"/>
    </xf>
    <xf numFmtId="0" fontId="119" fillId="3" borderId="0" xfId="0" applyFont="1" applyFill="1" applyBorder="1" applyAlignment="1">
      <alignment horizontal="center"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xf numFmtId="183" fontId="116" fillId="2" borderId="38" xfId="1" applyNumberFormat="1" applyFont="1" applyFill="1" applyBorder="1" applyAlignment="1">
      <alignment horizontal="center" vertical="center"/>
    </xf>
    <xf numFmtId="183" fontId="116" fillId="2" borderId="0" xfId="1" applyNumberFormat="1" applyFont="1" applyFill="1" applyBorder="1" applyAlignment="1">
      <alignment horizontal="center" vertical="center"/>
    </xf>
    <xf numFmtId="183" fontId="116" fillId="2" borderId="39" xfId="1" applyNumberFormat="1" applyFont="1" applyFill="1" applyBorder="1" applyAlignment="1">
      <alignment horizontal="center" vertical="center"/>
    </xf>
    <xf numFmtId="183" fontId="116" fillId="2" borderId="0" xfId="1" applyNumberFormat="1" applyFont="1" applyFill="1" applyAlignment="1">
      <alignment horizontal="center" vertical="center"/>
    </xf>
    <xf numFmtId="183" fontId="116" fillId="2" borderId="42" xfId="1" applyNumberFormat="1" applyFont="1" applyFill="1" applyBorder="1" applyAlignment="1">
      <alignment horizontal="center" vertical="center"/>
    </xf>
    <xf numFmtId="183" fontId="116" fillId="2" borderId="1" xfId="1" applyNumberFormat="1" applyFont="1" applyFill="1" applyBorder="1" applyAlignment="1">
      <alignment horizontal="center" vertical="center"/>
    </xf>
    <xf numFmtId="183" fontId="116" fillId="2" borderId="43" xfId="1" applyNumberFormat="1" applyFont="1" applyFill="1" applyBorder="1" applyAlignment="1">
      <alignment horizontal="center" vertical="center"/>
    </xf>
    <xf numFmtId="183" fontId="122" fillId="2" borderId="44" xfId="1" applyNumberFormat="1" applyFont="1" applyFill="1" applyBorder="1" applyAlignment="1">
      <alignment horizontal="center" vertical="center"/>
    </xf>
    <xf numFmtId="183" fontId="122" fillId="2" borderId="3" xfId="1" applyNumberFormat="1" applyFont="1" applyFill="1" applyBorder="1" applyAlignment="1">
      <alignment horizontal="center" vertical="center"/>
    </xf>
    <xf numFmtId="183" fontId="122" fillId="2" borderId="45" xfId="1" applyNumberFormat="1" applyFont="1" applyFill="1" applyBorder="1" applyAlignment="1">
      <alignment horizontal="center" vertical="center"/>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486903</xdr:colOff>
      <xdr:row>59</xdr:row>
      <xdr:rowOff>114525</xdr:rowOff>
    </xdr:to>
    <xdr:pic>
      <xdr:nvPicPr>
        <xdr:cNvPr id="3" name="Imagen 2"/>
        <xdr:cNvPicPr>
          <a:picLocks noChangeAspect="1"/>
        </xdr:cNvPicPr>
      </xdr:nvPicPr>
      <xdr:blipFill>
        <a:blip xmlns:r="http://schemas.openxmlformats.org/officeDocument/2006/relationships" r:embed="rId1"/>
        <a:stretch>
          <a:fillRect/>
        </a:stretch>
      </xdr:blipFill>
      <xdr:spPr>
        <a:xfrm>
          <a:off x="1551214" y="9620250"/>
          <a:ext cx="7358510" cy="2591025"/>
        </a:xfrm>
        <a:prstGeom prst="rect">
          <a:avLst/>
        </a:prstGeom>
      </xdr:spPr>
    </xdr:pic>
    <xdr:clientData/>
  </xdr:twoCellAnchor>
  <xdr:twoCellAnchor editAs="oneCell">
    <xdr:from>
      <xdr:col>2</xdr:col>
      <xdr:colOff>0</xdr:colOff>
      <xdr:row>63</xdr:row>
      <xdr:rowOff>0</xdr:rowOff>
    </xdr:from>
    <xdr:to>
      <xdr:col>6</xdr:col>
      <xdr:colOff>595694</xdr:colOff>
      <xdr:row>78</xdr:row>
      <xdr:rowOff>74930</xdr:rowOff>
    </xdr:to>
    <xdr:pic>
      <xdr:nvPicPr>
        <xdr:cNvPr id="4" name="Imagen 3"/>
        <xdr:cNvPicPr>
          <a:picLocks noChangeAspect="1"/>
        </xdr:cNvPicPr>
      </xdr:nvPicPr>
      <xdr:blipFill>
        <a:blip xmlns:r="http://schemas.openxmlformats.org/officeDocument/2006/relationships" r:embed="rId2"/>
        <a:stretch>
          <a:fillRect/>
        </a:stretch>
      </xdr:blipFill>
      <xdr:spPr>
        <a:xfrm>
          <a:off x="1551214" y="12858750"/>
          <a:ext cx="659644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3"/>
  <sheetViews>
    <sheetView topLeftCell="A34" zoomScale="70" zoomScaleNormal="70" workbookViewId="0">
      <selection activeCell="J65" sqref="J65"/>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5" width="14" style="25"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AC1" s="26"/>
      <c r="AD1" s="26"/>
      <c r="AE1" s="26"/>
      <c r="AF1" s="26"/>
      <c r="AG1" s="26"/>
      <c r="AH1" s="26"/>
      <c r="AI1" s="26"/>
    </row>
    <row r="2" spans="2:35">
      <c r="AA2" s="27"/>
      <c r="AB2" s="27"/>
      <c r="AC2" s="26"/>
      <c r="AD2" s="26"/>
      <c r="AE2" s="26"/>
      <c r="AF2" s="26"/>
      <c r="AG2" s="26"/>
      <c r="AH2" s="26"/>
      <c r="AI2" s="26"/>
    </row>
    <row r="3" spans="2:35">
      <c r="AA3" s="27"/>
      <c r="AB3" s="27"/>
      <c r="AC3" s="26"/>
      <c r="AD3" s="26"/>
      <c r="AE3" s="26"/>
      <c r="AF3" s="26"/>
      <c r="AG3" s="26"/>
      <c r="AH3" s="26"/>
      <c r="AI3" s="26"/>
    </row>
    <row r="4" spans="2:35" ht="15" customHeight="1">
      <c r="B4" s="153" t="s">
        <v>71</v>
      </c>
      <c r="C4" s="28" t="s">
        <v>51</v>
      </c>
      <c r="D4" s="148">
        <v>2012</v>
      </c>
      <c r="E4" s="148">
        <v>2013</v>
      </c>
      <c r="F4" s="148">
        <v>2014</v>
      </c>
      <c r="G4" s="148">
        <v>2015</v>
      </c>
      <c r="H4" s="148">
        <v>2016</v>
      </c>
      <c r="I4" s="148">
        <v>2017</v>
      </c>
      <c r="J4" s="148">
        <v>2018</v>
      </c>
      <c r="K4" s="148">
        <v>2019</v>
      </c>
      <c r="L4" s="148">
        <v>2020</v>
      </c>
      <c r="M4" s="148">
        <v>2021</v>
      </c>
      <c r="N4" s="142">
        <v>2022</v>
      </c>
      <c r="O4" s="155" t="s">
        <v>98</v>
      </c>
    </row>
    <row r="5" spans="2:35">
      <c r="B5" s="154"/>
      <c r="C5" s="29" t="s">
        <v>69</v>
      </c>
      <c r="D5" s="149"/>
      <c r="E5" s="149"/>
      <c r="F5" s="149"/>
      <c r="G5" s="149"/>
      <c r="H5" s="149"/>
      <c r="I5" s="149"/>
      <c r="J5" s="149"/>
      <c r="K5" s="149"/>
      <c r="L5" s="149"/>
      <c r="M5" s="149"/>
      <c r="N5" s="143" t="s">
        <v>132</v>
      </c>
      <c r="O5" s="156"/>
    </row>
    <row r="6" spans="2:35" ht="18.75">
      <c r="B6" s="1"/>
      <c r="C6" s="27" t="s">
        <v>111</v>
      </c>
      <c r="D6" s="30">
        <v>4405.5954183100002</v>
      </c>
      <c r="E6" s="30">
        <v>5883.2542653299997</v>
      </c>
      <c r="F6" s="30">
        <v>7335.11450547</v>
      </c>
      <c r="G6" s="30">
        <v>7943.6994030900005</v>
      </c>
      <c r="H6" s="30">
        <v>8112.20545984</v>
      </c>
      <c r="I6" s="30">
        <v>8862.074811370001</v>
      </c>
      <c r="J6" s="30">
        <v>10010.951766169999</v>
      </c>
      <c r="K6" s="30">
        <v>9663.2495183499996</v>
      </c>
      <c r="L6" s="30">
        <v>10812.08407877</v>
      </c>
      <c r="M6" s="60">
        <v>10156.827472120001</v>
      </c>
      <c r="N6" s="60">
        <v>7472.9276121000003</v>
      </c>
      <c r="O6" s="30">
        <v>0</v>
      </c>
      <c r="R6" s="30"/>
    </row>
    <row r="7" spans="2:35" ht="15" customHeight="1">
      <c r="B7" s="30">
        <v>604.53984115999992</v>
      </c>
      <c r="C7" s="25" t="s">
        <v>6</v>
      </c>
      <c r="D7" s="30">
        <v>1197.3689266400002</v>
      </c>
      <c r="E7" s="30">
        <v>1376.7497866199999</v>
      </c>
      <c r="F7" s="30">
        <v>498.93481600669099</v>
      </c>
      <c r="G7" s="30">
        <v>463.88138633</v>
      </c>
      <c r="H7" s="30">
        <v>462.28562446000001</v>
      </c>
      <c r="I7" s="30">
        <v>505.15019870999998</v>
      </c>
      <c r="J7" s="30">
        <v>541.57625513999994</v>
      </c>
      <c r="K7" s="30">
        <v>563.88934682000001</v>
      </c>
      <c r="L7" s="30">
        <v>0</v>
      </c>
      <c r="M7" s="60">
        <v>0</v>
      </c>
      <c r="N7" s="60">
        <v>0</v>
      </c>
      <c r="O7" s="30">
        <v>9477.1250484366919</v>
      </c>
      <c r="R7" s="30"/>
    </row>
    <row r="8" spans="2:35" ht="15.75">
      <c r="B8" s="54"/>
      <c r="C8" s="27" t="s">
        <v>5</v>
      </c>
      <c r="D8" s="30">
        <v>0</v>
      </c>
      <c r="E8" s="30">
        <v>0</v>
      </c>
      <c r="F8" s="30">
        <v>0</v>
      </c>
      <c r="G8" s="30">
        <v>0</v>
      </c>
      <c r="H8" s="30">
        <v>0</v>
      </c>
      <c r="I8" s="30">
        <v>-313.94659704000003</v>
      </c>
      <c r="J8" s="30">
        <v>-525.05266658000005</v>
      </c>
      <c r="K8" s="30">
        <v>-576.50961198000005</v>
      </c>
      <c r="L8" s="30">
        <v>-1576.47523948</v>
      </c>
      <c r="M8" s="60">
        <v>-2959.8164770000003</v>
      </c>
      <c r="N8" s="60">
        <v>0</v>
      </c>
      <c r="O8" s="30">
        <v>-5951.8005920800006</v>
      </c>
      <c r="R8" s="30"/>
    </row>
    <row r="9" spans="2:35" ht="15.75">
      <c r="B9" s="54"/>
      <c r="C9" s="27" t="s">
        <v>4</v>
      </c>
      <c r="D9" s="30">
        <v>130.65089958000002</v>
      </c>
      <c r="E9" s="30">
        <v>174.06425852999999</v>
      </c>
      <c r="F9" s="30">
        <v>190.17767837</v>
      </c>
      <c r="G9" s="30">
        <v>194.28559150999999</v>
      </c>
      <c r="H9" s="30">
        <v>197.38317486</v>
      </c>
      <c r="I9" s="30">
        <v>207.71287272000001</v>
      </c>
      <c r="J9" s="30">
        <v>221.70383744999998</v>
      </c>
      <c r="K9" s="30">
        <v>265.12792172999997</v>
      </c>
      <c r="L9" s="30">
        <v>220.41767025999999</v>
      </c>
      <c r="M9" s="60">
        <v>151.65441105000002</v>
      </c>
      <c r="N9" s="141">
        <v>10.292701340000001</v>
      </c>
      <c r="O9" s="30">
        <v>2297.6350118139999</v>
      </c>
      <c r="R9" s="30"/>
    </row>
    <row r="10" spans="2:35">
      <c r="B10" s="31">
        <v>8.8455930000122862E-2</v>
      </c>
      <c r="C10" s="27" t="s">
        <v>113</v>
      </c>
      <c r="D10" s="30">
        <v>150.87044336000048</v>
      </c>
      <c r="E10" s="31">
        <v>-94.602380550000873</v>
      </c>
      <c r="F10" s="31">
        <v>-75.898360736687209</v>
      </c>
      <c r="G10" s="30">
        <v>-485.18846818999873</v>
      </c>
      <c r="H10" s="31">
        <v>94.44553476999954</v>
      </c>
      <c r="I10" s="30">
        <v>754.8105199699985</v>
      </c>
      <c r="J10" s="30">
        <v>-581.1889939999993</v>
      </c>
      <c r="K10" s="30">
        <v>903.78776898000069</v>
      </c>
      <c r="L10" s="30">
        <v>709.26739965000093</v>
      </c>
      <c r="M10" s="60">
        <v>130.61859585999645</v>
      </c>
      <c r="N10" s="60">
        <v>-240.25168004000079</v>
      </c>
      <c r="O10" s="30">
        <v>1472.3685404893074</v>
      </c>
      <c r="R10" s="30"/>
    </row>
    <row r="11" spans="2:35" ht="18.75">
      <c r="B11" s="31"/>
      <c r="C11" s="32" t="s">
        <v>112</v>
      </c>
      <c r="D11" s="55">
        <v>-1.2305233999999998</v>
      </c>
      <c r="E11" s="55">
        <v>-4.3514244600000005</v>
      </c>
      <c r="F11" s="55">
        <v>-4.6292360199999996</v>
      </c>
      <c r="G11" s="55">
        <v>-4.4724529000000004</v>
      </c>
      <c r="H11" s="55">
        <v>-4.2449825599999995</v>
      </c>
      <c r="I11" s="55">
        <v>-4.8500395600000008</v>
      </c>
      <c r="J11" s="55">
        <v>-4.7406798300000004</v>
      </c>
      <c r="K11" s="55">
        <v>-7.4608651300000002</v>
      </c>
      <c r="L11" s="55">
        <v>-8.4664370799999986</v>
      </c>
      <c r="M11" s="55">
        <v>-6.3563899300000006</v>
      </c>
      <c r="N11" s="55">
        <v>-0.24906966999999999</v>
      </c>
      <c r="O11" s="55">
        <v>-52.608444929999997</v>
      </c>
      <c r="R11" s="30"/>
    </row>
    <row r="12" spans="2:35" ht="15.75" customHeight="1">
      <c r="C12" s="4" t="s">
        <v>11</v>
      </c>
      <c r="D12" s="56">
        <v>5883.2542653299997</v>
      </c>
      <c r="E12" s="57">
        <v>7335.11450547</v>
      </c>
      <c r="F12" s="57">
        <v>7943.6994030900041</v>
      </c>
      <c r="G12" s="57">
        <v>8112.20545984</v>
      </c>
      <c r="H12" s="57">
        <v>8862.074811370001</v>
      </c>
      <c r="I12" s="57">
        <v>10010.951766169999</v>
      </c>
      <c r="J12" s="57">
        <v>9663.2495183499996</v>
      </c>
      <c r="K12" s="57">
        <v>10812.08407877</v>
      </c>
      <c r="L12" s="94">
        <v>10156.827472120001</v>
      </c>
      <c r="M12" s="139">
        <v>7472.9276121000003</v>
      </c>
      <c r="N12" s="139">
        <v>7242.7195637300001</v>
      </c>
      <c r="O12" s="57">
        <v>7242.7195637299992</v>
      </c>
      <c r="R12" s="30"/>
    </row>
    <row r="13" spans="2:35" ht="15" customHeight="1">
      <c r="C13" s="152" t="s">
        <v>96</v>
      </c>
      <c r="D13" s="152"/>
      <c r="E13" s="152"/>
      <c r="F13" s="152"/>
      <c r="G13" s="152"/>
      <c r="H13" s="152"/>
      <c r="I13" s="152"/>
      <c r="J13" s="58"/>
      <c r="K13" s="58"/>
      <c r="L13" s="58"/>
      <c r="M13" s="58"/>
      <c r="N13" s="58"/>
      <c r="O13" s="58"/>
      <c r="P13" s="58"/>
      <c r="Q13" s="58"/>
      <c r="R13" s="30"/>
      <c r="S13" s="58"/>
      <c r="T13" s="58"/>
      <c r="U13" s="58"/>
    </row>
    <row r="14" spans="2:35" ht="27.75" customHeight="1">
      <c r="C14" s="150" t="s">
        <v>97</v>
      </c>
      <c r="D14" s="150"/>
      <c r="E14" s="150"/>
      <c r="F14" s="150"/>
      <c r="G14" s="150"/>
      <c r="H14" s="150"/>
      <c r="I14" s="150"/>
      <c r="J14" s="150"/>
      <c r="K14" s="150"/>
      <c r="L14" s="150"/>
      <c r="M14" s="150"/>
      <c r="N14" s="150"/>
      <c r="O14" s="150"/>
      <c r="P14" s="150"/>
      <c r="Q14" s="150"/>
      <c r="R14" s="150"/>
      <c r="S14" s="150"/>
      <c r="T14" s="150"/>
      <c r="U14" s="150"/>
      <c r="V14" s="150"/>
      <c r="W14" s="150"/>
      <c r="X14" s="150"/>
    </row>
    <row r="15" spans="2:35">
      <c r="C15" s="27"/>
      <c r="D15" s="27"/>
      <c r="E15" s="27"/>
      <c r="F15" s="27"/>
      <c r="H15" s="27"/>
      <c r="I15" s="26"/>
      <c r="J15" s="26"/>
      <c r="K15" s="26"/>
      <c r="L15" s="26"/>
      <c r="O15" s="26"/>
      <c r="P15" s="26"/>
    </row>
    <row r="16" spans="2:35" ht="15" customHeight="1">
      <c r="C16" s="59" t="s">
        <v>17</v>
      </c>
      <c r="D16" s="148">
        <v>2012</v>
      </c>
      <c r="E16" s="148">
        <v>2013</v>
      </c>
      <c r="F16" s="155">
        <v>2014</v>
      </c>
      <c r="G16" s="151">
        <v>2015</v>
      </c>
      <c r="H16" s="151">
        <v>2016</v>
      </c>
      <c r="I16" s="155">
        <v>2017</v>
      </c>
      <c r="J16" s="148">
        <v>2018</v>
      </c>
      <c r="K16" s="146" t="s">
        <v>121</v>
      </c>
      <c r="L16" s="146">
        <v>2020</v>
      </c>
      <c r="M16" s="148">
        <v>2021</v>
      </c>
      <c r="N16" s="142">
        <v>2022</v>
      </c>
    </row>
    <row r="17" spans="3:19" ht="18" customHeight="1">
      <c r="C17" s="29" t="s">
        <v>0</v>
      </c>
      <c r="D17" s="149"/>
      <c r="E17" s="149"/>
      <c r="F17" s="156"/>
      <c r="G17" s="149"/>
      <c r="H17" s="149"/>
      <c r="I17" s="156"/>
      <c r="J17" s="149"/>
      <c r="K17" s="147"/>
      <c r="L17" s="147"/>
      <c r="M17" s="149"/>
      <c r="N17" s="143" t="s">
        <v>132</v>
      </c>
    </row>
    <row r="18" spans="3:19" ht="18.75">
      <c r="C18" s="27" t="s">
        <v>122</v>
      </c>
      <c r="D18" s="60" t="s">
        <v>13</v>
      </c>
      <c r="E18" s="60" t="s">
        <v>13</v>
      </c>
      <c r="F18" s="61" t="s">
        <v>13</v>
      </c>
      <c r="G18" s="61" t="s">
        <v>13</v>
      </c>
      <c r="H18" s="61" t="s">
        <v>13</v>
      </c>
      <c r="I18" s="61" t="s">
        <v>13</v>
      </c>
      <c r="J18" s="61" t="s">
        <v>13</v>
      </c>
      <c r="K18" s="62" t="s">
        <v>13</v>
      </c>
      <c r="L18" s="62">
        <v>2806.1337090300003</v>
      </c>
      <c r="M18" s="61" t="s">
        <v>13</v>
      </c>
      <c r="N18" s="61" t="s">
        <v>13</v>
      </c>
    </row>
    <row r="19" spans="3:19">
      <c r="C19" s="27" t="s">
        <v>86</v>
      </c>
      <c r="D19" s="30">
        <v>2703.6705874600002</v>
      </c>
      <c r="E19" s="30">
        <v>3431.5533580400001</v>
      </c>
      <c r="F19" s="60">
        <v>3766.5581434299997</v>
      </c>
      <c r="G19" s="60">
        <v>3975.3301984299997</v>
      </c>
      <c r="H19" s="60">
        <v>4099.8788805100003</v>
      </c>
      <c r="I19" s="60">
        <v>4695.0982271700004</v>
      </c>
      <c r="J19" s="60">
        <v>4404.1822172100001</v>
      </c>
      <c r="K19" s="63">
        <v>3653.3531330199999</v>
      </c>
      <c r="L19" s="63">
        <v>2431.35302508</v>
      </c>
      <c r="M19" s="60">
        <v>2451.1263451</v>
      </c>
      <c r="N19" s="60">
        <v>2406.0405942699999</v>
      </c>
    </row>
    <row r="20" spans="3:19">
      <c r="C20" s="27" t="s">
        <v>16</v>
      </c>
      <c r="D20" s="30">
        <v>1029.31010982</v>
      </c>
      <c r="E20" s="30">
        <v>1233.24813722</v>
      </c>
      <c r="F20" s="60">
        <v>1356.2122205599999</v>
      </c>
      <c r="G20" s="60">
        <v>1344.0345049800001</v>
      </c>
      <c r="H20" s="60">
        <v>1529.2919915099999</v>
      </c>
      <c r="I20" s="60">
        <v>1729.1738324</v>
      </c>
      <c r="J20" s="60">
        <v>1649.914264</v>
      </c>
      <c r="K20" s="63">
        <v>1148.61988935</v>
      </c>
      <c r="L20" s="63">
        <v>578.54759686</v>
      </c>
      <c r="M20" s="60">
        <v>577.99105877</v>
      </c>
      <c r="N20" s="60">
        <v>563.18521479999993</v>
      </c>
    </row>
    <row r="21" spans="3:19" ht="15.75">
      <c r="C21" s="70" t="s">
        <v>72</v>
      </c>
      <c r="D21" s="30"/>
      <c r="E21" s="30"/>
      <c r="F21" s="60"/>
      <c r="G21" s="60"/>
      <c r="H21" s="60"/>
      <c r="I21" s="60"/>
      <c r="J21" s="60" t="s">
        <v>13</v>
      </c>
      <c r="K21" s="63">
        <v>619.96095702999992</v>
      </c>
      <c r="L21" s="63">
        <v>416.61481697000005</v>
      </c>
      <c r="M21" s="60">
        <v>437.90203339999999</v>
      </c>
      <c r="N21" s="60">
        <v>431.52151522000003</v>
      </c>
    </row>
    <row r="22" spans="3:19">
      <c r="C22" s="27" t="s">
        <v>15</v>
      </c>
      <c r="D22" s="30">
        <v>1198.96313672</v>
      </c>
      <c r="E22" s="30">
        <v>1453.6629211400002</v>
      </c>
      <c r="F22" s="60">
        <v>1609.6088363800002</v>
      </c>
      <c r="G22" s="60">
        <v>1628.6883837400001</v>
      </c>
      <c r="H22" s="60">
        <v>1788.70084632</v>
      </c>
      <c r="I22" s="60">
        <v>1993.5331651099998</v>
      </c>
      <c r="J22" s="60">
        <v>1918.3651783599998</v>
      </c>
      <c r="K22" s="63">
        <v>1415.47158898</v>
      </c>
      <c r="L22" s="63">
        <v>925.68148957000005</v>
      </c>
      <c r="M22" s="60">
        <v>945.12833267999997</v>
      </c>
      <c r="N22" s="60">
        <v>916.76269371000001</v>
      </c>
    </row>
    <row r="23" spans="3:19" ht="15.75">
      <c r="C23" s="70" t="s">
        <v>73</v>
      </c>
      <c r="D23" s="30"/>
      <c r="E23" s="30"/>
      <c r="F23" s="60"/>
      <c r="G23" s="60"/>
      <c r="H23" s="60"/>
      <c r="I23" s="60"/>
      <c r="J23" s="60" t="s">
        <v>13</v>
      </c>
      <c r="K23" s="63">
        <v>845.68407659000002</v>
      </c>
      <c r="L23" s="63">
        <v>577.54054965</v>
      </c>
      <c r="M23" s="60">
        <v>581.74894053999992</v>
      </c>
      <c r="N23" s="60">
        <v>566.85964847000002</v>
      </c>
    </row>
    <row r="24" spans="3:19" ht="18" customHeight="1">
      <c r="C24" s="70" t="s">
        <v>14</v>
      </c>
      <c r="D24" s="55">
        <v>951.31043133000003</v>
      </c>
      <c r="E24" s="30">
        <v>1216.6500890699999</v>
      </c>
      <c r="F24" s="60">
        <v>1211.32020272</v>
      </c>
      <c r="G24" s="60">
        <v>1164.15237269</v>
      </c>
      <c r="H24" s="55">
        <v>1444.20309303</v>
      </c>
      <c r="I24" s="55">
        <v>1593.1465414900001</v>
      </c>
      <c r="J24" s="55">
        <v>1690.7878587800001</v>
      </c>
      <c r="K24" s="64">
        <v>3128.9944338</v>
      </c>
      <c r="L24" s="64">
        <v>2420.9562849600002</v>
      </c>
      <c r="M24" s="55">
        <v>2479.03090161</v>
      </c>
      <c r="N24" s="55">
        <v>2358.34989726</v>
      </c>
    </row>
    <row r="25" spans="3:19" ht="15" customHeight="1">
      <c r="C25" s="65" t="s">
        <v>12</v>
      </c>
      <c r="D25" s="34">
        <v>5883.2542653299997</v>
      </c>
      <c r="E25" s="66">
        <v>7335.1145054700009</v>
      </c>
      <c r="F25" s="66">
        <v>7943.6994030899987</v>
      </c>
      <c r="G25" s="66">
        <v>8112.2054598399991</v>
      </c>
      <c r="H25" s="34">
        <v>8862.074811370001</v>
      </c>
      <c r="I25" s="34">
        <v>10010.951766169999</v>
      </c>
      <c r="J25" s="34">
        <v>9663.2495183499996</v>
      </c>
      <c r="K25" s="67">
        <v>10812.08407877</v>
      </c>
      <c r="L25" s="67">
        <v>10156.82747212</v>
      </c>
      <c r="M25" s="144">
        <v>7472.9276120999994</v>
      </c>
      <c r="N25" s="144">
        <v>7242.719563730001</v>
      </c>
    </row>
    <row r="26" spans="3:19" ht="15" customHeight="1">
      <c r="C26" s="145" t="s">
        <v>120</v>
      </c>
      <c r="D26" s="145" t="s">
        <v>100</v>
      </c>
      <c r="E26" s="145" t="s">
        <v>100</v>
      </c>
      <c r="F26" s="145" t="s">
        <v>100</v>
      </c>
      <c r="G26" s="145" t="s">
        <v>100</v>
      </c>
      <c r="H26" s="145" t="s">
        <v>100</v>
      </c>
      <c r="I26" s="145" t="s">
        <v>100</v>
      </c>
      <c r="J26" s="119"/>
      <c r="K26" s="119"/>
      <c r="L26" s="119"/>
      <c r="M26" s="26"/>
      <c r="N26" s="26"/>
      <c r="P26" s="119"/>
      <c r="Q26" s="119"/>
      <c r="R26" s="119"/>
      <c r="S26" s="38"/>
    </row>
    <row r="27" spans="3:19" ht="15" customHeight="1">
      <c r="C27" s="145" t="s">
        <v>126</v>
      </c>
      <c r="D27" s="145"/>
      <c r="E27" s="145"/>
      <c r="F27" s="145"/>
      <c r="G27" s="145"/>
      <c r="H27" s="145"/>
      <c r="I27" s="145"/>
      <c r="J27" s="145"/>
      <c r="K27" s="145"/>
      <c r="L27" s="145"/>
      <c r="M27" s="26"/>
      <c r="N27" s="26"/>
      <c r="O27" s="26"/>
    </row>
    <row r="28" spans="3:19" ht="15" customHeight="1">
      <c r="J28" s="97"/>
      <c r="M28" s="26"/>
      <c r="N28" s="26"/>
      <c r="O28" s="26"/>
    </row>
    <row r="29" spans="3:19">
      <c r="C29" s="105"/>
      <c r="D29" s="105"/>
      <c r="E29" s="105"/>
      <c r="F29" s="105"/>
      <c r="G29" s="105"/>
      <c r="H29" s="105"/>
      <c r="I29" s="105"/>
      <c r="J29" s="105"/>
      <c r="K29" s="105"/>
      <c r="L29" s="105"/>
      <c r="M29" s="26"/>
      <c r="N29" s="26"/>
      <c r="P29" s="105"/>
      <c r="Q29" s="105"/>
      <c r="R29" s="105"/>
    </row>
    <row r="30" spans="3:19">
      <c r="H30" s="27"/>
      <c r="I30" s="36"/>
      <c r="J30" s="35"/>
      <c r="K30" s="36"/>
      <c r="L30" s="37"/>
      <c r="M30" s="26"/>
      <c r="N30" s="26"/>
      <c r="P30" s="26"/>
    </row>
    <row r="31" spans="3:19" ht="17.25" customHeight="1">
      <c r="C31" s="68" t="s">
        <v>70</v>
      </c>
      <c r="D31" s="151">
        <v>2012</v>
      </c>
      <c r="E31" s="148">
        <v>2013</v>
      </c>
      <c r="F31" s="148">
        <v>2014</v>
      </c>
      <c r="G31" s="151">
        <v>2015</v>
      </c>
      <c r="H31" s="151">
        <v>2016</v>
      </c>
      <c r="I31" s="155">
        <v>2017</v>
      </c>
      <c r="J31" s="148">
        <v>2018</v>
      </c>
      <c r="K31" s="148">
        <v>2019</v>
      </c>
      <c r="L31" s="148">
        <v>2020</v>
      </c>
      <c r="M31" s="148">
        <v>2021</v>
      </c>
      <c r="N31" s="142">
        <v>2022</v>
      </c>
    </row>
    <row r="32" spans="3:19" ht="15" customHeight="1">
      <c r="C32" s="69" t="s">
        <v>0</v>
      </c>
      <c r="D32" s="149"/>
      <c r="E32" s="149"/>
      <c r="F32" s="149"/>
      <c r="G32" s="149"/>
      <c r="H32" s="149"/>
      <c r="I32" s="156"/>
      <c r="J32" s="149"/>
      <c r="K32" s="149"/>
      <c r="L32" s="149"/>
      <c r="M32" s="149"/>
      <c r="N32" s="143" t="s">
        <v>132</v>
      </c>
    </row>
    <row r="33" spans="3:37" ht="18.75">
      <c r="C33" s="107" t="s">
        <v>118</v>
      </c>
      <c r="D33" s="30" t="s">
        <v>13</v>
      </c>
      <c r="E33" s="30" t="s">
        <v>13</v>
      </c>
      <c r="F33" s="30" t="s">
        <v>13</v>
      </c>
      <c r="G33" s="30" t="s">
        <v>13</v>
      </c>
      <c r="H33" s="30" t="s">
        <v>13</v>
      </c>
      <c r="I33" s="30" t="s">
        <v>13</v>
      </c>
      <c r="J33" s="30" t="s">
        <v>13</v>
      </c>
      <c r="K33" s="30" t="s">
        <v>13</v>
      </c>
      <c r="L33" s="30">
        <v>2806.0543517800002</v>
      </c>
      <c r="M33" s="30" t="s">
        <v>13</v>
      </c>
      <c r="N33" s="30" t="s">
        <v>13</v>
      </c>
    </row>
    <row r="34" spans="3:37" ht="18.75">
      <c r="C34" s="106" t="s">
        <v>116</v>
      </c>
      <c r="D34" s="30">
        <v>3713.5393077399999</v>
      </c>
      <c r="E34" s="30">
        <v>4654.0007530000003</v>
      </c>
      <c r="F34" s="30">
        <v>5122.4048161399996</v>
      </c>
      <c r="G34" s="30">
        <v>5295.1035493299996</v>
      </c>
      <c r="H34" s="30">
        <v>5624.08901565</v>
      </c>
      <c r="I34" s="30">
        <v>6422.4330662900002</v>
      </c>
      <c r="J34" s="30">
        <v>6035.0014981899994</v>
      </c>
      <c r="K34" s="30">
        <v>5613.994199530026</v>
      </c>
      <c r="L34" s="30">
        <v>3563.1746938974848</v>
      </c>
      <c r="M34" s="30">
        <v>3606.4442261170129</v>
      </c>
      <c r="N34" s="30">
        <v>3530.967454757118</v>
      </c>
    </row>
    <row r="35" spans="3:37" ht="18.75">
      <c r="C35" s="106" t="s">
        <v>117</v>
      </c>
      <c r="D35" s="30">
        <v>37.106765679999988</v>
      </c>
      <c r="E35" s="30">
        <v>25.139040820000321</v>
      </c>
      <c r="F35" s="30">
        <v>13.896046049999455</v>
      </c>
      <c r="G35" s="30">
        <v>39.973368659999807</v>
      </c>
      <c r="H35" s="30">
        <v>22.162800230000411</v>
      </c>
      <c r="I35" s="30">
        <v>24.962499139999881</v>
      </c>
      <c r="J35" s="30">
        <v>37.336881380000158</v>
      </c>
      <c r="K35" s="30">
        <v>-19.601372927668532</v>
      </c>
      <c r="L35" s="30">
        <v>-12.182137348610622</v>
      </c>
      <c r="M35" s="30">
        <v>-12.314838681790093</v>
      </c>
      <c r="N35" s="30">
        <v>-8.2500546596026076</v>
      </c>
    </row>
    <row r="36" spans="3:37" ht="17.25">
      <c r="C36" s="106" t="s">
        <v>15</v>
      </c>
      <c r="D36" s="30">
        <v>1186.7403704200001</v>
      </c>
      <c r="E36" s="30">
        <v>1444.14885284</v>
      </c>
      <c r="F36" s="30">
        <v>1600.48293964</v>
      </c>
      <c r="G36" s="30">
        <v>1616.8627008200001</v>
      </c>
      <c r="H36" s="30">
        <v>1777.8906677300001</v>
      </c>
      <c r="I36" s="30">
        <v>1978.3346126900001</v>
      </c>
      <c r="J36" s="30">
        <v>1906.9168241299999</v>
      </c>
      <c r="K36" s="30">
        <v>2101.7533044976431</v>
      </c>
      <c r="L36" s="30">
        <v>1390.9112594811254</v>
      </c>
      <c r="M36" s="30">
        <v>1415.4052213947771</v>
      </c>
      <c r="N36" s="30">
        <v>1376.9061901324847</v>
      </c>
    </row>
    <row r="37" spans="3:37" ht="17.25">
      <c r="C37" s="106" t="s">
        <v>14</v>
      </c>
      <c r="D37" s="55">
        <v>945.8678214900001</v>
      </c>
      <c r="E37" s="55">
        <v>1211.82585881</v>
      </c>
      <c r="F37" s="55">
        <v>1206.9156012599999</v>
      </c>
      <c r="G37" s="55">
        <v>1160.26584103</v>
      </c>
      <c r="H37" s="55">
        <v>1437.9323277600001</v>
      </c>
      <c r="I37" s="55">
        <v>1585.22158805</v>
      </c>
      <c r="J37" s="55">
        <v>1683.99431465</v>
      </c>
      <c r="K37" s="55">
        <v>3115.9379476700001</v>
      </c>
      <c r="L37" s="55">
        <v>2408.8693043100002</v>
      </c>
      <c r="M37" s="55">
        <v>2463.39300327</v>
      </c>
      <c r="N37" s="55">
        <v>2343.0959734999997</v>
      </c>
    </row>
    <row r="38" spans="3:37" ht="15" customHeight="1">
      <c r="C38" s="108" t="s">
        <v>12</v>
      </c>
      <c r="D38" s="34">
        <v>5883.2542653300006</v>
      </c>
      <c r="E38" s="34">
        <v>7335.1145054700009</v>
      </c>
      <c r="F38" s="34">
        <v>7943.6994030899987</v>
      </c>
      <c r="G38" s="34">
        <v>8112.20545984</v>
      </c>
      <c r="H38" s="34">
        <v>8862.074811370001</v>
      </c>
      <c r="I38" s="34">
        <v>10010.951766170001</v>
      </c>
      <c r="J38" s="34">
        <v>9663.2495183499996</v>
      </c>
      <c r="K38" s="34">
        <v>10812.08407877</v>
      </c>
      <c r="L38" s="34">
        <v>10156.827472119998</v>
      </c>
      <c r="M38" s="34">
        <v>7472.9276120999994</v>
      </c>
      <c r="N38" s="34">
        <v>7242.7195637300001</v>
      </c>
    </row>
    <row r="39" spans="3:37" ht="20.25" customHeight="1">
      <c r="C39" s="145" t="s">
        <v>54</v>
      </c>
      <c r="D39" s="145"/>
      <c r="E39" s="145"/>
      <c r="F39" s="145"/>
      <c r="G39" s="145"/>
      <c r="H39" s="145"/>
      <c r="I39" s="145"/>
      <c r="J39" s="145"/>
      <c r="K39" s="145"/>
      <c r="L39" s="145"/>
      <c r="M39" s="145"/>
      <c r="N39" s="145"/>
      <c r="O39" s="145"/>
      <c r="P39" s="145"/>
      <c r="Q39" s="145"/>
      <c r="R39" s="145"/>
      <c r="S39" s="34"/>
    </row>
    <row r="40" spans="3:37" ht="20.25" customHeight="1">
      <c r="C40" s="25" t="s">
        <v>114</v>
      </c>
      <c r="D40" s="118"/>
      <c r="E40" s="118"/>
      <c r="F40" s="118"/>
      <c r="G40" s="118"/>
      <c r="H40" s="118"/>
      <c r="I40" s="118"/>
      <c r="J40" s="118"/>
      <c r="K40" s="118"/>
      <c r="L40" s="118"/>
      <c r="M40" s="135"/>
      <c r="N40" s="140"/>
      <c r="O40" s="124"/>
      <c r="P40" s="118"/>
      <c r="Q40" s="118"/>
      <c r="R40" s="118"/>
      <c r="S40" s="34"/>
    </row>
    <row r="41" spans="3:37" ht="15" customHeight="1">
      <c r="C41" s="25" t="s">
        <v>119</v>
      </c>
    </row>
    <row r="42" spans="3:37">
      <c r="C42" s="25" t="s">
        <v>115</v>
      </c>
      <c r="I42" s="39"/>
    </row>
    <row r="43" spans="3:37">
      <c r="AC43" s="39"/>
      <c r="AE43" s="26"/>
      <c r="AF43" s="26"/>
      <c r="AG43" s="26"/>
      <c r="AH43" s="26"/>
      <c r="AI43" s="26"/>
      <c r="AJ43" s="26"/>
      <c r="AK43" s="26"/>
    </row>
    <row r="44" spans="3:37">
      <c r="AC44" s="39"/>
      <c r="AE44" s="26"/>
      <c r="AF44" s="26"/>
      <c r="AG44" s="26"/>
      <c r="AH44" s="26"/>
      <c r="AI44" s="26"/>
      <c r="AJ44" s="26"/>
      <c r="AK44" s="26"/>
    </row>
    <row r="45" spans="3:37">
      <c r="C45" s="3" t="s">
        <v>66</v>
      </c>
      <c r="D45" s="1"/>
      <c r="E45" s="1"/>
      <c r="F45" s="1"/>
      <c r="G45" s="1"/>
      <c r="H45" s="1"/>
      <c r="I45" s="1"/>
      <c r="J45" s="1"/>
      <c r="K45" s="1"/>
      <c r="AC45" s="39"/>
      <c r="AE45" s="26"/>
      <c r="AF45" s="26"/>
      <c r="AG45" s="26"/>
      <c r="AH45" s="26"/>
      <c r="AI45" s="26"/>
      <c r="AJ45" s="26"/>
      <c r="AK45" s="26"/>
    </row>
    <row r="46" spans="3:37">
      <c r="C46" s="22" t="s">
        <v>0</v>
      </c>
      <c r="D46" s="1"/>
      <c r="E46" s="1"/>
      <c r="F46" s="1"/>
      <c r="G46" s="1"/>
      <c r="H46" s="1"/>
      <c r="I46" s="1"/>
      <c r="J46" s="42"/>
      <c r="K46" s="1"/>
      <c r="AC46" s="39"/>
      <c r="AE46" s="26"/>
      <c r="AF46" s="33" t="s">
        <v>10</v>
      </c>
      <c r="AG46" s="26"/>
      <c r="AH46" s="26"/>
      <c r="AI46" s="26"/>
      <c r="AJ46" s="26"/>
      <c r="AK46" s="26"/>
    </row>
    <row r="47" spans="3:37">
      <c r="C47" s="1"/>
      <c r="D47" s="1"/>
      <c r="E47" s="1"/>
      <c r="F47" s="1"/>
      <c r="G47" s="1"/>
      <c r="H47" s="1"/>
      <c r="I47" s="1"/>
      <c r="J47" s="42"/>
      <c r="K47" s="42"/>
      <c r="AC47" s="39"/>
      <c r="AE47" s="26"/>
      <c r="AF47" s="26" t="s">
        <v>9</v>
      </c>
      <c r="AG47" s="26" t="s">
        <v>8</v>
      </c>
      <c r="AH47" s="26" t="s">
        <v>7</v>
      </c>
      <c r="AI47" s="26"/>
      <c r="AJ47" s="26"/>
      <c r="AK47" s="26"/>
    </row>
    <row r="48" spans="3:37">
      <c r="C48" s="1"/>
      <c r="D48" s="1"/>
      <c r="E48" s="1"/>
      <c r="F48" s="1"/>
      <c r="G48" s="1"/>
      <c r="H48" s="1"/>
      <c r="I48" s="1"/>
      <c r="J48" s="42"/>
      <c r="K48" s="42"/>
      <c r="AE48" s="26"/>
      <c r="AF48" s="40"/>
      <c r="AG48" s="40"/>
      <c r="AH48" s="26"/>
      <c r="AI48" s="26"/>
      <c r="AJ48" s="26"/>
      <c r="AK48" s="26"/>
    </row>
    <row r="49" spans="3:37">
      <c r="C49" s="1"/>
      <c r="D49" s="1"/>
      <c r="E49" s="1"/>
      <c r="F49" s="1"/>
      <c r="G49" s="1"/>
      <c r="H49" s="1"/>
      <c r="I49" s="1"/>
      <c r="J49" s="42"/>
      <c r="K49" s="42"/>
      <c r="AE49" s="26"/>
      <c r="AF49" s="40">
        <v>3867.2887077099995</v>
      </c>
      <c r="AG49" s="40">
        <v>0</v>
      </c>
      <c r="AH49" s="40">
        <v>3867.2887077099995</v>
      </c>
      <c r="AI49" s="26" t="s">
        <v>6</v>
      </c>
      <c r="AJ49" s="26"/>
      <c r="AK49" s="26"/>
    </row>
    <row r="50" spans="3:37">
      <c r="C50" s="1"/>
      <c r="D50" s="1"/>
      <c r="E50" s="1"/>
      <c r="F50" s="1"/>
      <c r="G50" s="1"/>
      <c r="H50" s="1"/>
      <c r="I50" s="1"/>
      <c r="J50" s="42"/>
      <c r="K50" s="42"/>
      <c r="AE50" s="26"/>
      <c r="AF50" s="40">
        <v>3867.2887077099995</v>
      </c>
      <c r="AG50" s="40">
        <v>0</v>
      </c>
      <c r="AH50" s="40">
        <v>0</v>
      </c>
      <c r="AI50" s="26" t="s">
        <v>5</v>
      </c>
      <c r="AJ50" s="26"/>
      <c r="AK50" s="26"/>
    </row>
    <row r="51" spans="3:37">
      <c r="C51" s="1"/>
      <c r="D51" s="1"/>
      <c r="E51" s="1"/>
      <c r="F51" s="1"/>
      <c r="G51" s="1"/>
      <c r="H51" s="1"/>
      <c r="I51" s="1"/>
      <c r="J51" s="42"/>
      <c r="K51" s="42"/>
      <c r="AE51" s="26"/>
      <c r="AF51" s="40">
        <v>3867.2887077099995</v>
      </c>
      <c r="AG51" s="40">
        <v>347.73471604399998</v>
      </c>
      <c r="AH51" s="40">
        <v>347.73471604399998</v>
      </c>
      <c r="AI51" s="26" t="s">
        <v>4</v>
      </c>
      <c r="AJ51" s="26"/>
      <c r="AK51" s="26"/>
    </row>
    <row r="52" spans="3:37">
      <c r="C52" s="1"/>
      <c r="D52" s="1"/>
      <c r="E52" s="1"/>
      <c r="F52" s="1"/>
      <c r="G52" s="1"/>
      <c r="H52" s="1"/>
      <c r="I52" s="1"/>
      <c r="J52" s="42"/>
      <c r="K52" s="42"/>
      <c r="AE52" s="26"/>
      <c r="AF52" s="40">
        <v>4215.0234237539999</v>
      </c>
      <c r="AG52" s="40">
        <v>251.39094305600065</v>
      </c>
      <c r="AH52" s="40">
        <v>251.39094305600065</v>
      </c>
      <c r="AI52" s="26" t="s">
        <v>3</v>
      </c>
      <c r="AJ52" s="26"/>
      <c r="AK52" s="26"/>
    </row>
    <row r="53" spans="3:37">
      <c r="C53" s="1"/>
      <c r="D53" s="1"/>
      <c r="E53" s="1"/>
      <c r="F53" s="1"/>
      <c r="G53" s="1"/>
      <c r="H53" s="1"/>
      <c r="I53" s="1"/>
      <c r="J53" s="42"/>
      <c r="K53" s="42"/>
      <c r="AE53" s="26"/>
      <c r="AF53" s="40">
        <v>4464.6957825500003</v>
      </c>
      <c r="AG53" s="40">
        <v>1.7185842599999999</v>
      </c>
      <c r="AH53" s="40">
        <v>-1.7185842599999999</v>
      </c>
      <c r="AI53" s="26" t="s">
        <v>2</v>
      </c>
      <c r="AJ53" s="26"/>
      <c r="AK53" s="26"/>
    </row>
    <row r="54" spans="3:37">
      <c r="C54" s="1"/>
      <c r="D54" s="1"/>
      <c r="E54" s="1"/>
      <c r="F54" s="1"/>
      <c r="G54" s="1"/>
      <c r="H54" s="1"/>
      <c r="I54" s="1"/>
      <c r="J54" s="1"/>
      <c r="K54" s="1"/>
      <c r="AE54" s="26"/>
      <c r="AF54" s="40">
        <v>4464.6957825500003</v>
      </c>
      <c r="AG54" s="40"/>
      <c r="AH54" s="40">
        <v>4464.6957825500003</v>
      </c>
      <c r="AI54" s="26" t="s">
        <v>1</v>
      </c>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c r="AE56" s="26"/>
      <c r="AF56" s="26"/>
      <c r="AG56" s="26"/>
      <c r="AH56" s="26"/>
      <c r="AI56" s="26"/>
      <c r="AJ56" s="26"/>
      <c r="AK56" s="26"/>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1"/>
      <c r="D61" s="1"/>
      <c r="E61" s="1"/>
      <c r="F61" s="1"/>
      <c r="G61" s="1"/>
      <c r="H61" s="1"/>
      <c r="I61" s="1"/>
      <c r="J61" s="1"/>
      <c r="K61" s="1"/>
    </row>
    <row r="62" spans="3:37">
      <c r="C62" s="3" t="s">
        <v>67</v>
      </c>
      <c r="D62" s="22"/>
      <c r="E62" s="22"/>
      <c r="F62" s="22"/>
      <c r="G62" s="22"/>
      <c r="H62" s="43"/>
      <c r="I62" s="22"/>
      <c r="J62" s="44"/>
      <c r="K62" s="27"/>
      <c r="L62" s="27"/>
      <c r="M62" s="27"/>
      <c r="N62" s="27"/>
      <c r="O62" s="27"/>
      <c r="P62" s="27"/>
      <c r="Q62" s="27"/>
      <c r="R62" s="27"/>
      <c r="S62" s="27"/>
      <c r="T62" s="27"/>
      <c r="U62" s="27"/>
      <c r="V62" s="27"/>
      <c r="W62" s="27"/>
      <c r="X62" s="27"/>
      <c r="Y62" s="27"/>
      <c r="Z62" s="27"/>
      <c r="AA62" s="27"/>
      <c r="AB62" s="27"/>
    </row>
    <row r="63" spans="3:37">
      <c r="C63" s="22" t="s">
        <v>0</v>
      </c>
      <c r="D63" s="45"/>
      <c r="E63" s="45"/>
      <c r="F63" s="45"/>
      <c r="G63" s="45"/>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row r="83" spans="3:28">
      <c r="C83" s="27"/>
      <c r="D83" s="27"/>
      <c r="E83" s="27"/>
      <c r="F83" s="27"/>
      <c r="G83" s="27"/>
      <c r="H83" s="27"/>
      <c r="I83" s="27"/>
      <c r="J83" s="27"/>
      <c r="L83" s="27"/>
      <c r="M83" s="27"/>
      <c r="N83" s="27"/>
      <c r="O83" s="27"/>
      <c r="P83" s="27"/>
      <c r="Q83" s="27"/>
      <c r="R83" s="27"/>
      <c r="S83" s="27"/>
      <c r="T83" s="27"/>
      <c r="U83" s="27"/>
      <c r="V83" s="27"/>
      <c r="W83" s="27"/>
      <c r="X83" s="27"/>
      <c r="Y83" s="27"/>
      <c r="Z83" s="27"/>
      <c r="AA83" s="27"/>
      <c r="AB83" s="27"/>
    </row>
  </sheetData>
  <mergeCells count="37">
    <mergeCell ref="M31:M32"/>
    <mergeCell ref="L4:L5"/>
    <mergeCell ref="H16:H17"/>
    <mergeCell ref="C26:I26"/>
    <mergeCell ref="M4:M5"/>
    <mergeCell ref="M16:M17"/>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C39:R39"/>
    <mergeCell ref="L16:L17"/>
    <mergeCell ref="L31:L32"/>
    <mergeCell ref="C27:L27"/>
    <mergeCell ref="G4:G5"/>
    <mergeCell ref="D4:D5"/>
    <mergeCell ref="K4:K5"/>
    <mergeCell ref="J4:J5"/>
    <mergeCell ref="C14:X14"/>
    <mergeCell ref="H31:H32"/>
    <mergeCell ref="D31:D32"/>
    <mergeCell ref="F31:F32"/>
    <mergeCell ref="G31:G32"/>
    <mergeCell ref="C13:I13"/>
    <mergeCell ref="O4:O5"/>
  </mergeCells>
  <conditionalFormatting sqref="C30:H30 L11 D6:D8 D10:E11 G10:H11 O11">
    <cfRule type="cellIs" dxfId="28" priority="154" operator="lessThan">
      <formula>0</formula>
    </cfRule>
  </conditionalFormatting>
  <conditionalFormatting sqref="K11">
    <cfRule type="cellIs" dxfId="27" priority="40" operator="lessThan">
      <formula>0</formula>
    </cfRule>
  </conditionalFormatting>
  <conditionalFormatting sqref="X7:X8">
    <cfRule type="cellIs" dxfId="26" priority="46" operator="lessThan">
      <formula>0</formula>
    </cfRule>
  </conditionalFormatting>
  <conditionalFormatting sqref="F10:F11">
    <cfRule type="cellIs" dxfId="25" priority="45" operator="lessThan">
      <formula>0</formula>
    </cfRule>
  </conditionalFormatting>
  <conditionalFormatting sqref="X10:X11">
    <cfRule type="cellIs" dxfId="24" priority="44" operator="lessThan">
      <formula>0</formula>
    </cfRule>
  </conditionalFormatting>
  <conditionalFormatting sqref="I10:J11 I8:J8">
    <cfRule type="cellIs" dxfId="23" priority="41" operator="lessThan">
      <formula>0</formula>
    </cfRule>
  </conditionalFormatting>
  <conditionalFormatting sqref="B8:B9">
    <cfRule type="cellIs" dxfId="22" priority="39" operator="lessThan">
      <formula>0</formula>
    </cfRule>
  </conditionalFormatting>
  <conditionalFormatting sqref="B7">
    <cfRule type="cellIs" dxfId="21" priority="38" operator="lessThan">
      <formula>0</formula>
    </cfRule>
  </conditionalFormatting>
  <conditionalFormatting sqref="B11">
    <cfRule type="cellIs" dxfId="20" priority="37" operator="lessThan">
      <formula>0</formula>
    </cfRule>
  </conditionalFormatting>
  <conditionalFormatting sqref="B10">
    <cfRule type="cellIs" dxfId="19" priority="36" operator="lessThan">
      <formula>0</formula>
    </cfRule>
  </conditionalFormatting>
  <conditionalFormatting sqref="Q11">
    <cfRule type="cellIs" dxfId="18" priority="17" operator="lessThan">
      <formula>0</formula>
    </cfRule>
  </conditionalFormatting>
  <conditionalFormatting sqref="R11">
    <cfRule type="cellIs" dxfId="17" priority="16" operator="lessThan">
      <formula>0</formula>
    </cfRule>
  </conditionalFormatting>
  <conditionalFormatting sqref="O11">
    <cfRule type="cellIs" dxfId="16" priority="14" operator="lessThan">
      <formula>0</formula>
    </cfRule>
  </conditionalFormatting>
  <conditionalFormatting sqref="M10:N10">
    <cfRule type="cellIs" dxfId="7" priority="5" operator="lessThan">
      <formula>0</formula>
    </cfRule>
  </conditionalFormatting>
  <conditionalFormatting sqref="M11:N11">
    <cfRule type="cellIs" dxfId="6" priority="4" operator="lessThan">
      <formula>0</formula>
    </cfRule>
  </conditionalFormatting>
  <conditionalFormatting sqref="M11:N11">
    <cfRule type="cellIs" dxfId="5" priority="3" operator="lessThan">
      <formula>0</formula>
    </cfRule>
  </conditionalFormatting>
  <conditionalFormatting sqref="M8:N8">
    <cfRule type="cellIs" dxfId="4" priority="2" operator="lessThan">
      <formula>0</formula>
    </cfRule>
  </conditionalFormatting>
  <conditionalFormatting sqref="M8:N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zoomScale="80" zoomScaleNormal="80" workbookViewId="0">
      <pane xSplit="1" ySplit="3" topLeftCell="B169" activePane="bottomRight" state="frozen"/>
      <selection pane="topRight" activeCell="B1" sqref="B1"/>
      <selection pane="bottomLeft" activeCell="A4" sqref="A4"/>
      <selection pane="bottomRight" activeCell="D188" sqref="D188"/>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49" customWidth="1"/>
    <col min="8" max="8" width="11.42578125" style="1" customWidth="1"/>
    <col min="9" max="16384" width="11.42578125" style="1" hidden="1"/>
  </cols>
  <sheetData>
    <row r="1" spans="2:7" ht="21">
      <c r="B1" s="157" t="s">
        <v>19</v>
      </c>
      <c r="C1" s="157"/>
      <c r="D1" s="157"/>
      <c r="E1" s="157"/>
      <c r="F1" s="41"/>
      <c r="G1" s="22"/>
    </row>
    <row r="2" spans="2:7" ht="33.75" customHeight="1">
      <c r="B2" s="158"/>
      <c r="C2" s="158"/>
      <c r="D2" s="158"/>
      <c r="E2" s="159"/>
      <c r="F2" s="46"/>
      <c r="G2" s="5"/>
    </row>
    <row r="3" spans="2:7">
      <c r="B3" s="9" t="s">
        <v>20</v>
      </c>
      <c r="C3" s="9" t="s">
        <v>21</v>
      </c>
      <c r="D3" s="10"/>
      <c r="E3" s="47" t="s">
        <v>22</v>
      </c>
      <c r="F3" s="47"/>
      <c r="G3" s="48" t="s">
        <v>68</v>
      </c>
    </row>
    <row r="4" spans="2:7">
      <c r="B4" s="11">
        <v>39082</v>
      </c>
      <c r="C4" s="12">
        <v>0.09</v>
      </c>
      <c r="D4" s="13"/>
      <c r="E4" s="13">
        <v>604.54</v>
      </c>
      <c r="F4" s="13"/>
      <c r="G4" s="53">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2">
        <f>C137</f>
        <v>10218.256100160001</v>
      </c>
      <c r="E164" s="13">
        <v>0</v>
      </c>
      <c r="F164" s="13"/>
      <c r="G164" s="14">
        <v>0</v>
      </c>
    </row>
    <row r="165" spans="2:7">
      <c r="B165" s="11">
        <v>43982</v>
      </c>
      <c r="C165" s="92">
        <v>10603.840158200001</v>
      </c>
      <c r="E165" s="13">
        <v>0</v>
      </c>
      <c r="F165" s="13"/>
      <c r="G165" s="14">
        <v>0</v>
      </c>
    </row>
    <row r="166" spans="2:7">
      <c r="B166" s="11">
        <v>44012</v>
      </c>
      <c r="C166" s="93">
        <v>10786.56953563</v>
      </c>
      <c r="E166" s="13">
        <v>0</v>
      </c>
      <c r="F166" s="13"/>
      <c r="G166" s="14">
        <v>0</v>
      </c>
    </row>
    <row r="167" spans="2:7">
      <c r="B167" s="11">
        <v>44043</v>
      </c>
      <c r="C167" s="93">
        <v>11232.368953740001</v>
      </c>
      <c r="D167" s="93"/>
      <c r="E167" s="13">
        <v>0</v>
      </c>
      <c r="F167" s="13"/>
      <c r="G167" s="14">
        <v>0</v>
      </c>
    </row>
    <row r="168" spans="2:7">
      <c r="B168" s="11">
        <v>44074</v>
      </c>
      <c r="C168" s="95">
        <v>11436.49515975</v>
      </c>
      <c r="E168" s="13">
        <v>0</v>
      </c>
      <c r="F168" s="13"/>
      <c r="G168" s="14">
        <v>0</v>
      </c>
    </row>
    <row r="169" spans="2:7">
      <c r="B169" s="11">
        <v>44104</v>
      </c>
      <c r="C169" s="96">
        <v>11239.22232361</v>
      </c>
      <c r="E169" s="13">
        <v>0</v>
      </c>
      <c r="F169" s="13"/>
      <c r="G169" s="14">
        <v>0</v>
      </c>
    </row>
    <row r="170" spans="2:7">
      <c r="B170" s="11">
        <v>44135</v>
      </c>
      <c r="C170" s="96">
        <v>9614.0286652900013</v>
      </c>
      <c r="E170" s="13">
        <v>0</v>
      </c>
      <c r="F170" s="13"/>
      <c r="G170" s="14">
        <v>1576.47523948</v>
      </c>
    </row>
    <row r="171" spans="2:7">
      <c r="B171" s="11">
        <v>44165</v>
      </c>
      <c r="C171" s="13">
        <v>9977.3812345400002</v>
      </c>
      <c r="E171" s="13">
        <v>0</v>
      </c>
      <c r="F171" s="13"/>
      <c r="G171" s="14">
        <v>0</v>
      </c>
    </row>
    <row r="172" spans="2:7">
      <c r="B172" s="11">
        <v>44196</v>
      </c>
      <c r="C172" s="96">
        <v>10156.827472120001</v>
      </c>
      <c r="E172" s="13">
        <v>0</v>
      </c>
      <c r="F172" s="13"/>
      <c r="G172" s="14">
        <v>0</v>
      </c>
    </row>
    <row r="173" spans="2:7">
      <c r="B173" s="11">
        <v>44227</v>
      </c>
      <c r="C173" s="96">
        <v>10105.54314211</v>
      </c>
      <c r="E173" s="13">
        <v>0</v>
      </c>
      <c r="F173" s="13"/>
      <c r="G173" s="14">
        <v>0</v>
      </c>
    </row>
    <row r="174" spans="2:7">
      <c r="B174" s="11">
        <v>44255</v>
      </c>
      <c r="C174" s="93">
        <v>10082.68653175</v>
      </c>
      <c r="E174" s="13">
        <v>0</v>
      </c>
      <c r="F174" s="13"/>
      <c r="G174" s="14">
        <v>0</v>
      </c>
    </row>
    <row r="175" spans="2:7">
      <c r="B175" s="11">
        <v>44286</v>
      </c>
      <c r="C175" s="120">
        <v>10080.115985660001</v>
      </c>
      <c r="E175" s="13">
        <v>0</v>
      </c>
      <c r="F175" s="13"/>
      <c r="G175" s="14">
        <v>0</v>
      </c>
    </row>
    <row r="176" spans="2:7">
      <c r="B176" s="11">
        <v>44316</v>
      </c>
      <c r="C176" s="96">
        <v>8774.5387999300001</v>
      </c>
      <c r="E176" s="13">
        <v>0</v>
      </c>
      <c r="F176" s="13"/>
      <c r="G176" s="14">
        <v>1481.82244438</v>
      </c>
    </row>
    <row r="177" spans="2:7">
      <c r="B177" s="11">
        <v>44347</v>
      </c>
      <c r="C177" s="96">
        <v>8870.8899928299998</v>
      </c>
      <c r="E177" s="13">
        <v>0</v>
      </c>
      <c r="F177" s="13"/>
      <c r="G177" s="14">
        <v>0</v>
      </c>
    </row>
    <row r="178" spans="2:7">
      <c r="B178" s="11">
        <v>44377</v>
      </c>
      <c r="C178" s="125">
        <v>7386.48391627</v>
      </c>
      <c r="E178" s="13">
        <v>0</v>
      </c>
      <c r="F178" s="13"/>
      <c r="G178" s="14">
        <v>1477.9940326200001</v>
      </c>
    </row>
    <row r="179" spans="2:7">
      <c r="B179" s="11">
        <v>44408</v>
      </c>
      <c r="C179" s="125">
        <v>7478.7292752399999</v>
      </c>
      <c r="E179" s="13">
        <v>0</v>
      </c>
      <c r="F179" s="13"/>
      <c r="G179" s="14">
        <v>0</v>
      </c>
    </row>
    <row r="180" spans="2:7">
      <c r="B180" s="11">
        <v>44439</v>
      </c>
      <c r="C180" s="96">
        <v>7520.60325758</v>
      </c>
      <c r="E180" s="13">
        <v>0</v>
      </c>
      <c r="F180" s="13"/>
      <c r="G180" s="14">
        <v>0</v>
      </c>
    </row>
    <row r="181" spans="2:7">
      <c r="B181" s="11">
        <v>44469</v>
      </c>
      <c r="C181" s="93">
        <v>7331.3929422399997</v>
      </c>
      <c r="E181" s="13">
        <v>0</v>
      </c>
      <c r="F181" s="13"/>
      <c r="G181" s="14">
        <v>0</v>
      </c>
    </row>
    <row r="182" spans="2:7">
      <c r="B182" s="11">
        <v>44500</v>
      </c>
      <c r="C182" s="93">
        <v>7452.7832587000003</v>
      </c>
      <c r="E182" s="13">
        <v>0</v>
      </c>
      <c r="F182" s="13"/>
      <c r="G182" s="14">
        <v>0</v>
      </c>
    </row>
    <row r="183" spans="2:7">
      <c r="B183" s="11">
        <v>44530</v>
      </c>
      <c r="C183" s="93">
        <v>7374.4661848100004</v>
      </c>
      <c r="E183" s="13">
        <v>0</v>
      </c>
      <c r="F183" s="13"/>
      <c r="G183" s="14">
        <v>0</v>
      </c>
    </row>
    <row r="184" spans="2:7">
      <c r="B184" s="11">
        <v>44561</v>
      </c>
      <c r="C184" s="93">
        <v>7472.9276121000003</v>
      </c>
      <c r="E184" s="13">
        <v>0</v>
      </c>
      <c r="F184" s="13"/>
      <c r="G184" s="14">
        <v>0</v>
      </c>
    </row>
    <row r="185" spans="2:7">
      <c r="B185" s="11">
        <v>44592</v>
      </c>
      <c r="C185" s="93">
        <v>7242.719563730001</v>
      </c>
      <c r="E185" s="13">
        <v>0</v>
      </c>
      <c r="F185" s="13"/>
      <c r="G185" s="14">
        <v>0</v>
      </c>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topLeftCell="A4" zoomScale="70" zoomScaleNormal="70" zoomScaleSheetLayoutView="66" workbookViewId="0">
      <selection activeCell="B7" sqref="B7:G16"/>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62" t="s">
        <v>110</v>
      </c>
      <c r="B5" s="165" t="s">
        <v>55</v>
      </c>
      <c r="C5" s="160" t="s">
        <v>57</v>
      </c>
      <c r="D5" s="160" t="s">
        <v>58</v>
      </c>
      <c r="E5" s="160" t="s">
        <v>59</v>
      </c>
      <c r="F5" s="160" t="s">
        <v>124</v>
      </c>
      <c r="G5" s="160" t="s">
        <v>125</v>
      </c>
      <c r="H5" s="160" t="s">
        <v>123</v>
      </c>
    </row>
    <row r="6" spans="1:12" ht="20.25" customHeight="1">
      <c r="A6" s="163"/>
      <c r="B6" s="166"/>
      <c r="C6" s="161"/>
      <c r="D6" s="161"/>
      <c r="E6" s="161"/>
      <c r="F6" s="161"/>
      <c r="G6" s="161"/>
      <c r="H6" s="161"/>
    </row>
    <row r="7" spans="1:12" ht="24.75" customHeight="1">
      <c r="A7" s="116" t="s">
        <v>86</v>
      </c>
      <c r="B7" s="109">
        <v>-1.8374228747031082E-2</v>
      </c>
      <c r="C7" s="110">
        <v>-2.2438139162575674E-2</v>
      </c>
      <c r="D7" s="110">
        <v>-1.8374228747031082E-2</v>
      </c>
      <c r="E7" s="110">
        <v>-6.393042328726499E-2</v>
      </c>
      <c r="F7" s="110">
        <v>2.1898091460294422E-2</v>
      </c>
      <c r="G7" s="109">
        <v>9.4047600006710308E-3</v>
      </c>
      <c r="H7" s="121">
        <v>40909</v>
      </c>
    </row>
    <row r="8" spans="1:12" ht="20.25" customHeight="1">
      <c r="A8" s="115" t="s">
        <v>16</v>
      </c>
      <c r="B8" s="110">
        <v>-2.5591145014436822E-2</v>
      </c>
      <c r="C8" s="110">
        <v>-2.4330848970586981E-2</v>
      </c>
      <c r="D8" s="110">
        <v>-2.5591145014436822E-2</v>
      </c>
      <c r="E8" s="110">
        <v>9.4160846644030446E-3</v>
      </c>
      <c r="F8" s="110">
        <v>5.963688180771487E-2</v>
      </c>
      <c r="G8" s="110">
        <v>3.2412041050888574E-2</v>
      </c>
      <c r="H8" s="121">
        <v>40909</v>
      </c>
    </row>
    <row r="9" spans="1:12" ht="20.25" customHeight="1">
      <c r="A9" s="116" t="s">
        <v>72</v>
      </c>
      <c r="B9" s="110">
        <v>-1.4570652123750754E-2</v>
      </c>
      <c r="C9" s="110">
        <v>-1.8205865703869128E-2</v>
      </c>
      <c r="D9" s="110">
        <v>-1.4570652123750754E-2</v>
      </c>
      <c r="E9" s="110">
        <v>-2.7772380858537192E-2</v>
      </c>
      <c r="F9" s="110">
        <v>2.2583788824615647E-2</v>
      </c>
      <c r="G9" s="110">
        <v>2.4160070689597468E-2</v>
      </c>
      <c r="H9" s="121">
        <v>43487</v>
      </c>
    </row>
    <row r="10" spans="1:12" ht="20.25" customHeight="1">
      <c r="A10" s="115" t="s">
        <v>15</v>
      </c>
      <c r="B10" s="110">
        <v>-3.0012473516240208E-2</v>
      </c>
      <c r="C10" s="110">
        <v>-3.6476239472549313E-2</v>
      </c>
      <c r="D10" s="110">
        <v>-3.0012473516240208E-2</v>
      </c>
      <c r="E10" s="110">
        <v>-4.9665762730027173E-2</v>
      </c>
      <c r="F10" s="110">
        <v>4.2087680456139198E-2</v>
      </c>
      <c r="G10" s="110">
        <v>3.2082378875471163E-2</v>
      </c>
      <c r="H10" s="121">
        <v>40925</v>
      </c>
    </row>
    <row r="11" spans="1:12" ht="20.25" customHeight="1">
      <c r="A11" s="116" t="s">
        <v>78</v>
      </c>
      <c r="B11" s="110">
        <v>-2.5594016541486644E-2</v>
      </c>
      <c r="C11" s="110">
        <v>-2.6761774986360114E-2</v>
      </c>
      <c r="D11" s="110">
        <v>-2.5594016541486644E-2</v>
      </c>
      <c r="E11" s="110">
        <v>-1.6412444373198349E-2</v>
      </c>
      <c r="F11" s="110">
        <v>4.2769193483936929E-2</v>
      </c>
      <c r="G11" s="110">
        <v>4.3393808056995553E-2</v>
      </c>
      <c r="H11" s="121">
        <v>43487</v>
      </c>
    </row>
    <row r="12" spans="1:12" ht="20.25" customHeight="1">
      <c r="A12" s="115" t="s">
        <v>14</v>
      </c>
      <c r="B12" s="110">
        <v>-4.868071805660374E-2</v>
      </c>
      <c r="C12" s="110">
        <v>-3.3457022548273187E-2</v>
      </c>
      <c r="D12" s="110">
        <v>-4.868071805660374E-2</v>
      </c>
      <c r="E12" s="110">
        <v>0.13589662704544869</v>
      </c>
      <c r="F12" s="110">
        <v>0.15250872331806486</v>
      </c>
      <c r="G12" s="110">
        <v>0.11106858952205489</v>
      </c>
      <c r="H12" s="121">
        <v>40925</v>
      </c>
    </row>
    <row r="13" spans="1:12" ht="20.25" customHeight="1">
      <c r="A13" s="127" t="s">
        <v>102</v>
      </c>
      <c r="B13" s="128">
        <v>-3.079722149810022E-2</v>
      </c>
      <c r="C13" s="128">
        <v>-2.8056865654773843E-2</v>
      </c>
      <c r="D13" s="128">
        <v>-3.079722149810022E-2</v>
      </c>
      <c r="E13" s="128">
        <v>1.2985263224228117E-2</v>
      </c>
      <c r="F13" s="128">
        <v>6.881339416648391E-2</v>
      </c>
      <c r="G13" s="128">
        <v>4.1233737470847354E-2</v>
      </c>
      <c r="H13" s="129">
        <v>39173</v>
      </c>
    </row>
    <row r="14" spans="1:12" ht="20.25" customHeight="1">
      <c r="A14" s="117" t="s">
        <v>130</v>
      </c>
      <c r="B14" s="112">
        <v>-3.0797221498100356E-2</v>
      </c>
      <c r="C14" s="112">
        <v>-2.8056865654774804E-2</v>
      </c>
      <c r="D14" s="112">
        <v>-3.0797221498100356E-2</v>
      </c>
      <c r="E14" s="112">
        <v>5.9438539507716825E-3</v>
      </c>
      <c r="F14" s="112">
        <v>6.0276152771397529E-2</v>
      </c>
      <c r="G14" s="112">
        <v>3.9546273411254385E-2</v>
      </c>
      <c r="H14" s="123">
        <v>39173</v>
      </c>
    </row>
    <row r="15" spans="1:12" ht="20.25" customHeight="1">
      <c r="A15" s="113" t="s">
        <v>18</v>
      </c>
      <c r="B15" s="110">
        <v>-4.7197882975595407E-2</v>
      </c>
      <c r="C15" s="110">
        <v>5.7730269283771925E-3</v>
      </c>
      <c r="D15" s="110">
        <v>-4.7197882975595407E-2</v>
      </c>
      <c r="E15" s="110">
        <v>9.2689506339358005E-2</v>
      </c>
      <c r="F15" s="110">
        <v>6.7070889142816004E-2</v>
      </c>
      <c r="G15" s="110">
        <v>2.7802893456810862E-2</v>
      </c>
      <c r="H15" s="121">
        <v>39173</v>
      </c>
    </row>
    <row r="16" spans="1:12" ht="20.25" customHeight="1">
      <c r="A16" s="114" t="s">
        <v>129</v>
      </c>
      <c r="B16" s="111">
        <v>-7.6541540817455012E-2</v>
      </c>
      <c r="C16" s="111">
        <v>-2.2445811767348611E-2</v>
      </c>
      <c r="D16" s="111">
        <v>-7.6541540817455012E-2</v>
      </c>
      <c r="E16" s="111">
        <v>9.9184293178580019E-2</v>
      </c>
      <c r="F16" s="111">
        <v>0.13138981707469943</v>
      </c>
      <c r="G16" s="111">
        <v>6.8448667694332332E-2</v>
      </c>
      <c r="H16" s="122">
        <v>39173</v>
      </c>
    </row>
    <row r="17" spans="1:8" ht="18.75" customHeight="1">
      <c r="A17" s="168" t="s">
        <v>101</v>
      </c>
      <c r="B17" s="168"/>
      <c r="C17" s="168"/>
      <c r="D17" s="168"/>
      <c r="E17" s="168"/>
      <c r="F17" s="168"/>
      <c r="G17" s="168"/>
      <c r="H17" s="168"/>
    </row>
    <row r="18" spans="1:8" ht="10.5" customHeight="1">
      <c r="A18" s="167" t="s">
        <v>127</v>
      </c>
      <c r="B18" s="167"/>
      <c r="C18" s="167"/>
      <c r="D18" s="167"/>
      <c r="E18" s="167"/>
      <c r="F18" s="167"/>
      <c r="G18" s="167"/>
      <c r="H18" s="167"/>
    </row>
    <row r="19" spans="1:8" s="16" customFormat="1" ht="18" customHeight="1">
      <c r="A19" s="167" t="s">
        <v>128</v>
      </c>
      <c r="B19" s="167"/>
      <c r="C19" s="167"/>
      <c r="D19" s="167"/>
      <c r="E19" s="167"/>
      <c r="F19" s="167"/>
      <c r="G19" s="167"/>
      <c r="H19" s="167"/>
    </row>
    <row r="20" spans="1:8" s="126" customFormat="1" ht="87" customHeight="1">
      <c r="A20" s="169" t="s">
        <v>50</v>
      </c>
      <c r="B20" s="169"/>
      <c r="C20" s="169"/>
      <c r="D20" s="169"/>
      <c r="E20" s="169"/>
      <c r="F20" s="169"/>
      <c r="G20" s="169"/>
      <c r="H20" s="169"/>
    </row>
    <row r="21" spans="1:8" s="16" customFormat="1" ht="12.75" customHeight="1">
      <c r="H21" s="98"/>
    </row>
    <row r="22" spans="1:8" ht="15" customHeight="1">
      <c r="A22" s="164"/>
      <c r="B22" s="164"/>
      <c r="C22" s="164"/>
      <c r="D22" s="164"/>
      <c r="E22" s="164"/>
      <c r="F22" s="164"/>
      <c r="G22" s="164"/>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70" t="s">
        <v>23</v>
      </c>
      <c r="C2" s="170"/>
      <c r="D2" s="172" t="s">
        <v>24</v>
      </c>
      <c r="E2" s="155" t="s">
        <v>25</v>
      </c>
    </row>
    <row r="3" spans="2:5" s="1" customFormat="1" ht="15" customHeight="1">
      <c r="B3" s="171"/>
      <c r="C3" s="171"/>
      <c r="D3" s="173"/>
      <c r="E3" s="156"/>
    </row>
    <row r="4" spans="2:5" s="1" customFormat="1" ht="18" customHeight="1">
      <c r="B4" s="174" t="s">
        <v>103</v>
      </c>
      <c r="C4" s="174" t="s">
        <v>103</v>
      </c>
      <c r="D4" s="136">
        <v>2406.0405942699999</v>
      </c>
      <c r="E4" s="50">
        <v>0.33220126405541645</v>
      </c>
    </row>
    <row r="5" spans="2:5" s="1" customFormat="1">
      <c r="B5" s="18" t="s">
        <v>16</v>
      </c>
      <c r="C5" s="18"/>
      <c r="D5" s="136">
        <v>563.18521479999993</v>
      </c>
      <c r="E5" s="50">
        <v>7.7758804527005551E-2</v>
      </c>
    </row>
    <row r="6" spans="2:5" s="1" customFormat="1">
      <c r="B6" s="18" t="s">
        <v>72</v>
      </c>
      <c r="C6" s="18"/>
      <c r="D6" s="136">
        <v>431.52151522000003</v>
      </c>
      <c r="E6" s="50">
        <v>5.9580039158352631E-2</v>
      </c>
    </row>
    <row r="7" spans="2:5" s="1" customFormat="1">
      <c r="B7" s="18" t="s">
        <v>104</v>
      </c>
      <c r="C7" s="18"/>
      <c r="D7" s="136">
        <v>916.76269371000001</v>
      </c>
      <c r="E7" s="50">
        <v>0.12657713523811592</v>
      </c>
    </row>
    <row r="8" spans="2:5" s="1" customFormat="1">
      <c r="B8" s="18" t="s">
        <v>73</v>
      </c>
      <c r="C8" s="18"/>
      <c r="D8" s="136">
        <v>566.85964847000002</v>
      </c>
      <c r="E8" s="50">
        <v>7.8266132421958276E-2</v>
      </c>
    </row>
    <row r="9" spans="2:5" s="1" customFormat="1">
      <c r="B9" s="99" t="s">
        <v>14</v>
      </c>
      <c r="C9" s="99"/>
      <c r="D9" s="137">
        <v>2358.34989726</v>
      </c>
      <c r="E9" s="50">
        <v>0.32561662459915131</v>
      </c>
    </row>
    <row r="10" spans="2:5" s="1" customFormat="1">
      <c r="B10" s="4" t="s">
        <v>28</v>
      </c>
      <c r="C10" s="100"/>
      <c r="D10" s="138">
        <v>7242.7195637299992</v>
      </c>
      <c r="E10" s="52">
        <v>1</v>
      </c>
    </row>
    <row r="11" spans="2:5" s="1" customFormat="1">
      <c r="B11" s="72" t="s">
        <v>76</v>
      </c>
      <c r="C11" s="15"/>
      <c r="D11" s="51"/>
      <c r="E11" s="71"/>
    </row>
    <row r="12" spans="2:5" s="1" customFormat="1">
      <c r="B12" s="72" t="s">
        <v>77</v>
      </c>
      <c r="C12" s="15"/>
      <c r="D12" s="51"/>
      <c r="E12" s="71"/>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3" sqref="C3:C4"/>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75" t="s">
        <v>26</v>
      </c>
      <c r="B3" s="170"/>
      <c r="C3" s="172" t="s">
        <v>27</v>
      </c>
    </row>
    <row r="4" spans="1:7" s="1" customFormat="1" ht="15" customHeight="1">
      <c r="A4" s="171"/>
      <c r="B4" s="171"/>
      <c r="C4" s="173"/>
    </row>
    <row r="5" spans="1:7" s="1" customFormat="1" ht="15" customHeight="1">
      <c r="A5" s="174" t="s">
        <v>86</v>
      </c>
      <c r="B5" s="174"/>
      <c r="C5" s="75">
        <v>7.6726982504103196</v>
      </c>
    </row>
    <row r="6" spans="1:7" s="1" customFormat="1">
      <c r="A6" s="73" t="s">
        <v>16</v>
      </c>
      <c r="B6" s="73"/>
      <c r="C6" s="74">
        <v>12.099362494271899</v>
      </c>
    </row>
    <row r="7" spans="1:7" s="1" customFormat="1" ht="15" customHeight="1">
      <c r="A7" s="176" t="s">
        <v>72</v>
      </c>
      <c r="B7" s="176"/>
      <c r="C7" s="74">
        <v>4.36380222248712</v>
      </c>
    </row>
    <row r="8" spans="1:7" s="1" customFormat="1">
      <c r="A8" s="73" t="s">
        <v>15</v>
      </c>
      <c r="B8" s="73"/>
      <c r="C8" s="74">
        <v>7.0169837279448597</v>
      </c>
    </row>
    <row r="9" spans="1:7" s="1" customFormat="1" ht="15" customHeight="1">
      <c r="A9" s="176" t="s">
        <v>78</v>
      </c>
      <c r="B9" s="176"/>
      <c r="C9" s="74">
        <v>4.4684061757493003</v>
      </c>
    </row>
    <row r="10" spans="1:7" s="1" customFormat="1">
      <c r="A10" s="65" t="s">
        <v>102</v>
      </c>
      <c r="B10" s="130"/>
      <c r="C10" s="131">
        <v>7.3958259909477579</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E4" sqref="E4:E5"/>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181" t="s">
        <v>29</v>
      </c>
      <c r="C3" s="182"/>
      <c r="D3" s="103"/>
      <c r="E3" s="83"/>
      <c r="F3" s="83"/>
      <c r="G3" s="83"/>
      <c r="H3" s="83"/>
      <c r="I3" s="83"/>
      <c r="J3" s="83"/>
      <c r="K3" s="83"/>
      <c r="L3" s="104"/>
      <c r="M3" s="83"/>
    </row>
    <row r="4" spans="2:13" s="1" customFormat="1" ht="15" customHeight="1">
      <c r="B4" s="181"/>
      <c r="C4" s="182"/>
      <c r="D4" s="179" t="s">
        <v>30</v>
      </c>
      <c r="E4" s="178" t="s">
        <v>31</v>
      </c>
      <c r="F4" s="178" t="s">
        <v>32</v>
      </c>
      <c r="G4" s="178" t="s">
        <v>33</v>
      </c>
      <c r="H4" s="178" t="s">
        <v>34</v>
      </c>
      <c r="I4" s="178" t="s">
        <v>35</v>
      </c>
      <c r="J4" s="178" t="s">
        <v>36</v>
      </c>
      <c r="K4" s="178" t="s">
        <v>99</v>
      </c>
      <c r="L4" s="180" t="s">
        <v>92</v>
      </c>
      <c r="M4" s="178" t="s">
        <v>28</v>
      </c>
    </row>
    <row r="5" spans="2:13" s="1" customFormat="1" ht="15" customHeight="1">
      <c r="B5" s="181"/>
      <c r="C5" s="182"/>
      <c r="D5" s="179"/>
      <c r="E5" s="178"/>
      <c r="F5" s="178"/>
      <c r="G5" s="178"/>
      <c r="H5" s="178"/>
      <c r="I5" s="178"/>
      <c r="J5" s="178"/>
      <c r="K5" s="178"/>
      <c r="L5" s="180"/>
      <c r="M5" s="178"/>
    </row>
    <row r="6" spans="2:13" s="1" customFormat="1" ht="17.25" customHeight="1">
      <c r="B6" s="177" t="s">
        <v>105</v>
      </c>
      <c r="C6" s="177"/>
      <c r="D6" s="84">
        <v>0.28376628603273807</v>
      </c>
      <c r="E6" s="84">
        <v>0.25003967400746574</v>
      </c>
      <c r="F6" s="84">
        <v>0.1859223059807614</v>
      </c>
      <c r="G6" s="84">
        <v>5.6348855718760076E-2</v>
      </c>
      <c r="H6" s="84">
        <v>3.2204581753330443E-2</v>
      </c>
      <c r="I6" s="84">
        <v>1.9637764891633325E-2</v>
      </c>
      <c r="J6" s="84">
        <v>2.9767409440458834E-3</v>
      </c>
      <c r="K6" s="84">
        <v>0.11268765523977452</v>
      </c>
      <c r="L6" s="84">
        <v>5.6416135431490405E-2</v>
      </c>
      <c r="M6" s="85">
        <v>0.99999999999999989</v>
      </c>
    </row>
    <row r="7" spans="2:13" s="1" customFormat="1" ht="17.25">
      <c r="B7" s="177" t="s">
        <v>106</v>
      </c>
      <c r="C7" s="177"/>
      <c r="D7" s="84">
        <v>0.38782728553618978</v>
      </c>
      <c r="E7" s="84">
        <v>0.20525164140015703</v>
      </c>
      <c r="F7" s="84">
        <v>3.0756375247086836E-2</v>
      </c>
      <c r="G7" s="84">
        <v>0.33164741122745833</v>
      </c>
      <c r="H7" s="84">
        <v>1.8692425730207577E-2</v>
      </c>
      <c r="I7" s="84">
        <v>1.0366598956390076E-2</v>
      </c>
      <c r="J7" s="84">
        <v>0</v>
      </c>
      <c r="K7" s="84">
        <v>0</v>
      </c>
      <c r="L7" s="84">
        <v>1.5458261902510442E-2</v>
      </c>
      <c r="M7" s="85">
        <v>1</v>
      </c>
    </row>
    <row r="8" spans="2:13" s="1" customFormat="1" ht="17.25">
      <c r="B8" s="177" t="s">
        <v>74</v>
      </c>
      <c r="C8" s="177"/>
      <c r="D8" s="84">
        <v>1</v>
      </c>
      <c r="E8" s="84">
        <v>0</v>
      </c>
      <c r="F8" s="84">
        <v>0</v>
      </c>
      <c r="G8" s="84">
        <v>0</v>
      </c>
      <c r="H8" s="84">
        <v>0</v>
      </c>
      <c r="I8" s="84">
        <v>0</v>
      </c>
      <c r="J8" s="84">
        <v>0</v>
      </c>
      <c r="K8" s="84">
        <v>0</v>
      </c>
      <c r="L8" s="84">
        <v>0</v>
      </c>
      <c r="M8" s="85">
        <v>1</v>
      </c>
    </row>
    <row r="9" spans="2:13" s="1" customFormat="1" ht="17.25">
      <c r="B9" s="177" t="s">
        <v>75</v>
      </c>
      <c r="C9" s="177"/>
      <c r="D9" s="84">
        <v>0.66726165578843455</v>
      </c>
      <c r="E9" s="84">
        <v>0.23650884126027449</v>
      </c>
      <c r="F9" s="84">
        <v>9.4390318665577393E-3</v>
      </c>
      <c r="G9" s="84">
        <v>4.5846753852852092E-2</v>
      </c>
      <c r="H9" s="84">
        <v>3.3250875323732096E-2</v>
      </c>
      <c r="I9" s="84">
        <v>3.5589289380836111E-3</v>
      </c>
      <c r="J9" s="84">
        <v>3.7253660335794122E-3</v>
      </c>
      <c r="K9" s="84">
        <v>0</v>
      </c>
      <c r="L9" s="84">
        <v>4.0854693648613791E-4</v>
      </c>
      <c r="M9" s="85">
        <v>1</v>
      </c>
    </row>
    <row r="10" spans="2:13" s="1" customFormat="1" ht="17.25">
      <c r="B10" s="177" t="s">
        <v>107</v>
      </c>
      <c r="C10" s="177"/>
      <c r="D10" s="84">
        <v>0.79585611356825259</v>
      </c>
      <c r="E10" s="84">
        <v>0.18434616618425678</v>
      </c>
      <c r="F10" s="84">
        <v>0</v>
      </c>
      <c r="G10" s="84">
        <v>1.9797720247490734E-2</v>
      </c>
      <c r="H10" s="84">
        <v>0</v>
      </c>
      <c r="I10" s="84">
        <v>0</v>
      </c>
      <c r="J10" s="84">
        <v>0</v>
      </c>
      <c r="K10" s="84">
        <v>0</v>
      </c>
      <c r="L10" s="84">
        <v>0</v>
      </c>
      <c r="M10" s="85">
        <v>1.0000000000000002</v>
      </c>
    </row>
    <row r="11" spans="2:13" s="1" customFormat="1" ht="15" customHeight="1">
      <c r="B11" s="177" t="s">
        <v>108</v>
      </c>
      <c r="C11" s="177"/>
      <c r="D11" s="84">
        <v>0.65156630353082567</v>
      </c>
      <c r="E11" s="84">
        <v>8.5250254266165365E-2</v>
      </c>
      <c r="F11" s="84">
        <v>5.5437615555647218E-2</v>
      </c>
      <c r="G11" s="84">
        <v>3.6995627239778131E-2</v>
      </c>
      <c r="H11" s="84">
        <v>3.0701580818911705E-2</v>
      </c>
      <c r="I11" s="84">
        <v>1.6394522663885028E-2</v>
      </c>
      <c r="J11" s="84">
        <v>2.4873388091458816E-2</v>
      </c>
      <c r="K11" s="84">
        <v>5.4766404955456345E-3</v>
      </c>
      <c r="L11" s="84">
        <v>9.3304067337782723E-2</v>
      </c>
      <c r="M11" s="84">
        <v>1.0000000000000002</v>
      </c>
    </row>
    <row r="12" spans="2:13" s="1" customFormat="1" ht="17.25">
      <c r="B12" s="132" t="s">
        <v>28</v>
      </c>
      <c r="C12" s="133"/>
      <c r="D12" s="134">
        <v>0.54291401343654</v>
      </c>
      <c r="E12" s="134">
        <v>0.17114719111140361</v>
      </c>
      <c r="F12" s="134">
        <v>8.3401378899849721E-2</v>
      </c>
      <c r="G12" s="134">
        <v>6.3906700343320771E-2</v>
      </c>
      <c r="H12" s="134">
        <v>2.6357649104072994E-2</v>
      </c>
      <c r="I12" s="134">
        <v>1.3118592823310644E-2</v>
      </c>
      <c r="J12" s="134">
        <v>9.5596119373069655E-3</v>
      </c>
      <c r="K12" s="134">
        <v>3.9218266706396658E-2</v>
      </c>
      <c r="L12" s="134">
        <v>5.0376595637798685E-2</v>
      </c>
      <c r="M12" s="134">
        <v>1</v>
      </c>
    </row>
    <row r="13" spans="2:13" s="1" customFormat="1" ht="17.25">
      <c r="B13" s="102"/>
      <c r="C13" s="101"/>
      <c r="D13" s="84"/>
      <c r="E13" s="84"/>
      <c r="F13" s="84"/>
      <c r="G13" s="84"/>
      <c r="H13" s="84"/>
      <c r="I13" s="84"/>
      <c r="J13" s="84"/>
      <c r="K13" s="84"/>
      <c r="L13" s="84"/>
      <c r="M13" s="85"/>
    </row>
    <row r="14" spans="2:13" s="1" customFormat="1"/>
    <row r="15" spans="2:13" s="1" customFormat="1"/>
    <row r="16" spans="2:13" s="1" customFormat="1"/>
  </sheetData>
  <mergeCells count="17">
    <mergeCell ref="M4:M5"/>
    <mergeCell ref="B6:C6"/>
    <mergeCell ref="D4:D5"/>
    <mergeCell ref="E4:E5"/>
    <mergeCell ref="F4:F5"/>
    <mergeCell ref="G4:G5"/>
    <mergeCell ref="H4:H5"/>
    <mergeCell ref="I4:I5"/>
    <mergeCell ref="J4:J5"/>
    <mergeCell ref="L4:L5"/>
    <mergeCell ref="K4:K5"/>
    <mergeCell ref="B3:C5"/>
    <mergeCell ref="B11:C11"/>
    <mergeCell ref="B8:C8"/>
    <mergeCell ref="B10:C10"/>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A10" sqref="A10"/>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53" t="s">
        <v>37</v>
      </c>
    </row>
    <row r="4" spans="1:9" ht="30" customHeight="1">
      <c r="A4" s="185" t="s">
        <v>109</v>
      </c>
      <c r="B4" s="188" t="s">
        <v>86</v>
      </c>
      <c r="C4" s="190" t="s">
        <v>16</v>
      </c>
      <c r="D4" s="190" t="s">
        <v>72</v>
      </c>
      <c r="E4" s="190" t="s">
        <v>15</v>
      </c>
      <c r="F4" s="191" t="s">
        <v>78</v>
      </c>
      <c r="G4" s="184" t="s">
        <v>37</v>
      </c>
      <c r="H4" s="1"/>
      <c r="I4" s="183"/>
    </row>
    <row r="5" spans="1:9" ht="22.5" customHeight="1">
      <c r="A5" s="185"/>
      <c r="B5" s="184"/>
      <c r="C5" s="153"/>
      <c r="D5" s="153"/>
      <c r="E5" s="153"/>
      <c r="F5" s="192"/>
      <c r="G5" s="184"/>
      <c r="H5" s="153" t="s">
        <v>78</v>
      </c>
      <c r="I5" s="86" t="e">
        <f t="shared" ref="I5" si="0">#REF!</f>
        <v>#REF!</v>
      </c>
    </row>
    <row r="6" spans="1:9" s="1" customFormat="1" ht="18" customHeight="1">
      <c r="A6" s="186"/>
      <c r="B6" s="189"/>
      <c r="C6" s="183"/>
      <c r="D6" s="183"/>
      <c r="E6" s="183"/>
      <c r="F6" s="193"/>
      <c r="G6" s="184"/>
      <c r="H6" s="183"/>
      <c r="I6" s="86" t="e">
        <f t="shared" ref="I6" si="1">SUM(#REF!)</f>
        <v>#REF!</v>
      </c>
    </row>
    <row r="7" spans="1:9" ht="20.25" customHeight="1">
      <c r="A7" s="82" t="s">
        <v>38</v>
      </c>
      <c r="B7" s="89">
        <v>0.15467235600960155</v>
      </c>
      <c r="C7" s="89">
        <v>5.0598142380471341E-2</v>
      </c>
      <c r="D7" s="89">
        <v>8.8710721310347726E-2</v>
      </c>
      <c r="E7" s="89">
        <v>1.6225795698117372E-3</v>
      </c>
      <c r="F7" s="89">
        <v>0</v>
      </c>
      <c r="G7" s="89">
        <v>0.29560379927023234</v>
      </c>
      <c r="H7" s="86" t="e">
        <f t="shared" ref="H7" si="2">#REF!</f>
        <v>#REF!</v>
      </c>
      <c r="I7" s="86" t="e">
        <f t="shared" ref="I7" si="3">SUM(#REF!)</f>
        <v>#REF!</v>
      </c>
    </row>
    <row r="8" spans="1:9" ht="18" customHeight="1">
      <c r="A8" s="82" t="s">
        <v>79</v>
      </c>
      <c r="B8" s="89">
        <v>8.5334284262510635E-2</v>
      </c>
      <c r="C8" s="89">
        <v>5.1379913935603025E-2</v>
      </c>
      <c r="D8" s="89">
        <v>0</v>
      </c>
      <c r="E8" s="89">
        <v>1.1106113952146428E-2</v>
      </c>
      <c r="F8" s="89">
        <v>0</v>
      </c>
      <c r="G8" s="89">
        <v>0.14782031215026009</v>
      </c>
      <c r="H8" s="86" t="e">
        <f t="shared" ref="H8" si="4">SUM(#REF!)</f>
        <v>#REF!</v>
      </c>
      <c r="I8" s="86" t="e">
        <f t="shared" ref="I8" si="5">SUM(#REF!)</f>
        <v>#REF!</v>
      </c>
    </row>
    <row r="9" spans="1:9" ht="18.75" customHeight="1">
      <c r="A9" s="82" t="s">
        <v>80</v>
      </c>
      <c r="B9" s="89">
        <v>0.19782676606532368</v>
      </c>
      <c r="C9" s="89">
        <v>3.5456019398925958E-3</v>
      </c>
      <c r="D9" s="89">
        <v>0</v>
      </c>
      <c r="E9" s="89">
        <v>7.1001228672052108E-2</v>
      </c>
      <c r="F9" s="89">
        <v>0</v>
      </c>
      <c r="G9" s="89">
        <v>0.2723735966772684</v>
      </c>
      <c r="H9" s="86" t="e">
        <f t="shared" ref="H9" si="6">SUM(#REF!)</f>
        <v>#REF!</v>
      </c>
      <c r="I9" s="86" t="e">
        <f t="shared" ref="I9" si="7">SUM(#REF!)</f>
        <v>#REF!</v>
      </c>
    </row>
    <row r="10" spans="1:9" ht="20.25" customHeight="1">
      <c r="A10" s="82" t="s">
        <v>81</v>
      </c>
      <c r="B10" s="89">
        <v>5.435897042782218E-2</v>
      </c>
      <c r="C10" s="89">
        <v>9.7526911152770804E-3</v>
      </c>
      <c r="D10" s="89">
        <v>0</v>
      </c>
      <c r="E10" s="89">
        <v>0.10113790963638034</v>
      </c>
      <c r="F10" s="89">
        <v>0</v>
      </c>
      <c r="G10" s="89">
        <v>0.16524957117947958</v>
      </c>
      <c r="H10" s="86" t="e">
        <f t="shared" ref="H10" si="8">SUM(#REF!)</f>
        <v>#REF!</v>
      </c>
      <c r="I10" s="86" t="e">
        <f t="shared" ref="I10" si="9">SUM(#REF!)</f>
        <v>#REF!</v>
      </c>
    </row>
    <row r="11" spans="1:9" ht="18" customHeight="1">
      <c r="A11" s="82" t="s">
        <v>82</v>
      </c>
      <c r="B11" s="89">
        <v>0</v>
      </c>
      <c r="C11" s="89">
        <v>0</v>
      </c>
      <c r="D11" s="89">
        <v>0</v>
      </c>
      <c r="E11" s="89">
        <v>1.5574245911788261E-3</v>
      </c>
      <c r="F11" s="89">
        <v>3.553303891660322E-2</v>
      </c>
      <c r="G11" s="89">
        <v>3.7090463507782043E-2</v>
      </c>
      <c r="H11" s="86" t="e">
        <f>SUM(#REF!)</f>
        <v>#REF!</v>
      </c>
      <c r="I11" s="86" t="e">
        <f t="shared" ref="I11" si="10">SUM(#REF!)</f>
        <v>#REF!</v>
      </c>
    </row>
    <row r="12" spans="1:9" ht="18.75" customHeight="1">
      <c r="A12" s="82" t="s">
        <v>83</v>
      </c>
      <c r="B12" s="89">
        <v>0</v>
      </c>
      <c r="C12" s="89">
        <v>0</v>
      </c>
      <c r="D12" s="89">
        <v>0</v>
      </c>
      <c r="E12" s="89">
        <v>0</v>
      </c>
      <c r="F12" s="89">
        <v>4.6121012253187849E-2</v>
      </c>
      <c r="G12" s="89">
        <v>4.6121012253187849E-2</v>
      </c>
      <c r="H12" s="86" t="e">
        <f t="shared" ref="H12" si="11">SUM(#REF!)</f>
        <v>#REF!</v>
      </c>
      <c r="I12" s="87" t="e">
        <f t="shared" ref="I12" si="12">#REF!</f>
        <v>#REF!</v>
      </c>
    </row>
    <row r="13" spans="1:9" ht="21.75" customHeight="1">
      <c r="A13" s="82" t="s">
        <v>84</v>
      </c>
      <c r="B13" s="89">
        <v>0</v>
      </c>
      <c r="C13" s="89">
        <v>0</v>
      </c>
      <c r="D13" s="89">
        <v>0</v>
      </c>
      <c r="E13" s="89">
        <v>0</v>
      </c>
      <c r="F13" s="89">
        <v>2.7301576867496E-2</v>
      </c>
      <c r="G13" s="89">
        <v>2.7301576867496E-2</v>
      </c>
      <c r="H13" s="86" t="e">
        <f t="shared" ref="H13" si="13">SUM(#REF!)</f>
        <v>#REF!</v>
      </c>
      <c r="I13" s="88" t="e">
        <f t="shared" ref="I13" si="14">#REF!</f>
        <v>#REF!</v>
      </c>
    </row>
    <row r="14" spans="1:9" ht="18.75" customHeight="1">
      <c r="A14" s="87" t="s">
        <v>93</v>
      </c>
      <c r="B14" s="90">
        <v>4.0764300533356553E-4</v>
      </c>
      <c r="C14" s="90">
        <v>2.7211427220615409E-5</v>
      </c>
      <c r="D14" s="90">
        <v>-3.632896689038958E-4</v>
      </c>
      <c r="E14" s="90">
        <v>1.2678864630386295E-3</v>
      </c>
      <c r="F14" s="90">
        <v>7.1002168676047549E-3</v>
      </c>
      <c r="G14" s="90">
        <v>8.4396680942936692E-3</v>
      </c>
      <c r="H14" s="87" t="e">
        <f t="shared" ref="H14" si="15">#REF!</f>
        <v>#REF!</v>
      </c>
    </row>
    <row r="15" spans="1:9" ht="24" customHeight="1">
      <c r="A15" s="88" t="s">
        <v>28</v>
      </c>
      <c r="B15" s="91">
        <v>0.4926000197705917</v>
      </c>
      <c r="C15" s="91">
        <v>0.11530356079846465</v>
      </c>
      <c r="D15" s="91">
        <v>8.8347431641443833E-2</v>
      </c>
      <c r="E15" s="91">
        <v>0.18769314288460809</v>
      </c>
      <c r="F15" s="91">
        <v>0.11605584490489185</v>
      </c>
      <c r="G15" s="91">
        <v>1.0000000000000002</v>
      </c>
      <c r="H15" s="88" t="e">
        <f t="shared" ref="H15" si="16">#REF!</f>
        <v>#REF!</v>
      </c>
    </row>
    <row r="16" spans="1:9" ht="43.5" customHeight="1">
      <c r="A16" s="187" t="s">
        <v>85</v>
      </c>
      <c r="B16" s="187"/>
      <c r="C16" s="187"/>
      <c r="D16" s="187"/>
      <c r="E16" s="187"/>
      <c r="F16" s="187"/>
      <c r="G16" s="187"/>
      <c r="H16" s="187"/>
    </row>
    <row r="17" spans="1:8" ht="43.5" customHeight="1">
      <c r="A17" s="187"/>
      <c r="B17" s="187"/>
      <c r="C17" s="187"/>
      <c r="D17" s="187"/>
      <c r="E17" s="187"/>
      <c r="F17" s="187"/>
      <c r="G17" s="187"/>
      <c r="H17" s="187"/>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abSelected="1" topLeftCell="A4" zoomScale="85" zoomScaleNormal="85" zoomScaleSheetLayoutView="70" workbookViewId="0">
      <selection activeCell="E32" sqref="E3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178" t="s">
        <v>39</v>
      </c>
      <c r="B4" s="194" t="s">
        <v>95</v>
      </c>
      <c r="C4" s="194" t="s">
        <v>52</v>
      </c>
      <c r="D4" s="194" t="s">
        <v>72</v>
      </c>
      <c r="E4" s="194" t="s">
        <v>15</v>
      </c>
      <c r="F4" s="194" t="s">
        <v>73</v>
      </c>
      <c r="G4" s="194" t="s">
        <v>14</v>
      </c>
      <c r="H4" s="178" t="s">
        <v>28</v>
      </c>
    </row>
    <row r="5" spans="1:8" ht="46.5" customHeight="1">
      <c r="A5" s="178"/>
      <c r="B5" s="178"/>
      <c r="C5" s="178"/>
      <c r="D5" s="178"/>
      <c r="E5" s="178"/>
      <c r="F5" s="178"/>
      <c r="G5" s="178"/>
      <c r="H5" s="178"/>
    </row>
    <row r="6" spans="1:8" ht="15" customHeight="1">
      <c r="A6" s="195"/>
      <c r="B6" s="195"/>
      <c r="C6" s="195"/>
      <c r="D6" s="195"/>
      <c r="E6" s="195"/>
      <c r="F6" s="195"/>
      <c r="G6" s="195"/>
      <c r="H6" s="195"/>
    </row>
    <row r="7" spans="1:8" ht="15" customHeight="1">
      <c r="A7" s="76" t="s">
        <v>40</v>
      </c>
      <c r="B7" s="196">
        <v>82.736228524427361</v>
      </c>
      <c r="C7" s="197">
        <v>17.564564293547019</v>
      </c>
      <c r="D7" s="197">
        <v>0</v>
      </c>
      <c r="E7" s="197">
        <v>22.462782047485163</v>
      </c>
      <c r="F7" s="197">
        <v>11.351913505936755</v>
      </c>
      <c r="G7" s="198">
        <v>51.154309229829757</v>
      </c>
      <c r="H7" s="199">
        <v>185.26979760122606</v>
      </c>
    </row>
    <row r="8" spans="1:8" ht="15" customHeight="1">
      <c r="A8" s="76" t="s">
        <v>87</v>
      </c>
      <c r="B8" s="196">
        <v>0</v>
      </c>
      <c r="C8" s="197">
        <v>0</v>
      </c>
      <c r="D8" s="197">
        <v>0</v>
      </c>
      <c r="E8" s="197">
        <v>0</v>
      </c>
      <c r="F8" s="197">
        <v>8.3860209746274066</v>
      </c>
      <c r="G8" s="198">
        <v>1.9048509180694047</v>
      </c>
      <c r="H8" s="199">
        <v>10.290871892696812</v>
      </c>
    </row>
    <row r="9" spans="1:8" ht="15" customHeight="1">
      <c r="A9" s="76" t="s">
        <v>41</v>
      </c>
      <c r="B9" s="196">
        <v>50.048360423871898</v>
      </c>
      <c r="C9" s="197">
        <v>5.8373528926401095</v>
      </c>
      <c r="D9" s="197">
        <v>0</v>
      </c>
      <c r="E9" s="197">
        <v>12.936179266048889</v>
      </c>
      <c r="F9" s="197">
        <v>1.0802659813377276</v>
      </c>
      <c r="G9" s="198">
        <v>37.792975734996517</v>
      </c>
      <c r="H9" s="199">
        <v>107.69513429889516</v>
      </c>
    </row>
    <row r="10" spans="1:8" ht="15" customHeight="1">
      <c r="A10" s="76" t="s">
        <v>42</v>
      </c>
      <c r="B10" s="196">
        <v>32.44688711765852</v>
      </c>
      <c r="C10" s="197">
        <v>0</v>
      </c>
      <c r="D10" s="197">
        <v>0</v>
      </c>
      <c r="E10" s="197">
        <v>4.4547629494835137</v>
      </c>
      <c r="F10" s="197">
        <v>0.33183937530080049</v>
      </c>
      <c r="G10" s="198">
        <v>4.6485977032071872</v>
      </c>
      <c r="H10" s="199">
        <v>41.882087145650026</v>
      </c>
    </row>
    <row r="11" spans="1:8" ht="15" customHeight="1">
      <c r="A11" s="76" t="s">
        <v>88</v>
      </c>
      <c r="B11" s="196">
        <v>0</v>
      </c>
      <c r="C11" s="197">
        <v>0</v>
      </c>
      <c r="D11" s="197">
        <v>0</v>
      </c>
      <c r="E11" s="197">
        <v>0.74036415512756193</v>
      </c>
      <c r="F11" s="197">
        <v>7.7986187757179177</v>
      </c>
      <c r="G11" s="198">
        <v>13.021498909660643</v>
      </c>
      <c r="H11" s="199">
        <v>21.560481840506121</v>
      </c>
    </row>
    <row r="12" spans="1:8" ht="15" customHeight="1">
      <c r="A12" s="76" t="s">
        <v>43</v>
      </c>
      <c r="B12" s="196">
        <v>95.36247078849874</v>
      </c>
      <c r="C12" s="197">
        <v>10.527254148579702</v>
      </c>
      <c r="D12" s="197">
        <v>0</v>
      </c>
      <c r="E12" s="197">
        <v>42.917917516604646</v>
      </c>
      <c r="F12" s="197">
        <v>13.980857279104377</v>
      </c>
      <c r="G12" s="198">
        <v>74.000245744188533</v>
      </c>
      <c r="H12" s="199">
        <v>236.788745476976</v>
      </c>
    </row>
    <row r="13" spans="1:8" s="22" customFormat="1" ht="15" customHeight="1">
      <c r="A13" s="76" t="s">
        <v>131</v>
      </c>
      <c r="B13" s="196">
        <v>299.81855581566481</v>
      </c>
      <c r="C13" s="197">
        <v>0</v>
      </c>
      <c r="D13" s="197">
        <v>0</v>
      </c>
      <c r="E13" s="197">
        <v>4.7839031324984251</v>
      </c>
      <c r="F13" s="197">
        <v>4.9992766648544187</v>
      </c>
      <c r="G13" s="198">
        <v>80.806921130328135</v>
      </c>
      <c r="H13" s="199">
        <v>390.40865674334577</v>
      </c>
    </row>
    <row r="14" spans="1:8" ht="15" customHeight="1">
      <c r="A14" s="76" t="s">
        <v>65</v>
      </c>
      <c r="B14" s="196">
        <v>48.859536456989503</v>
      </c>
      <c r="C14" s="197">
        <v>2.8699701793963699E-7</v>
      </c>
      <c r="D14" s="197">
        <v>0</v>
      </c>
      <c r="E14" s="197">
        <v>2.6755659366945501</v>
      </c>
      <c r="F14" s="197">
        <v>0</v>
      </c>
      <c r="G14" s="198">
        <v>32.280563497662683</v>
      </c>
      <c r="H14" s="199">
        <v>83.815666178343747</v>
      </c>
    </row>
    <row r="15" spans="1:8" ht="15" customHeight="1">
      <c r="A15" s="76" t="s">
        <v>60</v>
      </c>
      <c r="B15" s="196">
        <v>7.3257534902706283</v>
      </c>
      <c r="C15" s="197">
        <v>1.3475006514196894</v>
      </c>
      <c r="D15" s="197">
        <v>0</v>
      </c>
      <c r="E15" s="197">
        <v>2.8110690019183853</v>
      </c>
      <c r="F15" s="197">
        <v>3.1622291213262266E-2</v>
      </c>
      <c r="G15" s="198">
        <v>15.020543999680591</v>
      </c>
      <c r="H15" s="199">
        <v>26.536489434502556</v>
      </c>
    </row>
    <row r="16" spans="1:8" ht="15" customHeight="1">
      <c r="A16" s="76" t="s">
        <v>53</v>
      </c>
      <c r="B16" s="196">
        <v>78.901077748504449</v>
      </c>
      <c r="C16" s="197">
        <v>13.49910395921723</v>
      </c>
      <c r="D16" s="197">
        <v>0</v>
      </c>
      <c r="E16" s="197">
        <v>16.513206632235928</v>
      </c>
      <c r="F16" s="197">
        <v>4.1561291411011014</v>
      </c>
      <c r="G16" s="198">
        <v>13.415097230320161</v>
      </c>
      <c r="H16" s="199">
        <v>126.48461471137887</v>
      </c>
    </row>
    <row r="17" spans="1:8" ht="15" customHeight="1">
      <c r="A17" s="76" t="s">
        <v>56</v>
      </c>
      <c r="B17" s="196">
        <v>538.49999346264508</v>
      </c>
      <c r="C17" s="197">
        <v>218.41015690577404</v>
      </c>
      <c r="D17" s="197">
        <v>431.52151522000003</v>
      </c>
      <c r="E17" s="197">
        <v>519.7852093642216</v>
      </c>
      <c r="F17" s="197">
        <v>272.5465257084802</v>
      </c>
      <c r="G17" s="198">
        <v>1475.2132679510132</v>
      </c>
      <c r="H17" s="199">
        <v>3455.9766686121343</v>
      </c>
    </row>
    <row r="18" spans="1:8" ht="15" customHeight="1">
      <c r="A18" s="76" t="s">
        <v>44</v>
      </c>
      <c r="B18" s="196">
        <v>173.14692991200045</v>
      </c>
      <c r="C18" s="197">
        <v>50.416743633717964</v>
      </c>
      <c r="D18" s="197">
        <v>0</v>
      </c>
      <c r="E18" s="197">
        <v>52.274784391702511</v>
      </c>
      <c r="F18" s="197">
        <v>13.716267697315651</v>
      </c>
      <c r="G18" s="198">
        <v>62.206860883861694</v>
      </c>
      <c r="H18" s="199">
        <v>351.76158651859822</v>
      </c>
    </row>
    <row r="19" spans="1:8" s="22" customFormat="1" ht="15" customHeight="1">
      <c r="A19" s="76" t="s">
        <v>45</v>
      </c>
      <c r="B19" s="196">
        <v>38.292707988132619</v>
      </c>
      <c r="C19" s="197">
        <v>0</v>
      </c>
      <c r="D19" s="197">
        <v>0</v>
      </c>
      <c r="E19" s="197">
        <v>53.581006958205961</v>
      </c>
      <c r="F19" s="197">
        <v>23.731588768585933</v>
      </c>
      <c r="G19" s="198">
        <v>33.813449301518332</v>
      </c>
      <c r="H19" s="199">
        <v>149.41875301644285</v>
      </c>
    </row>
    <row r="20" spans="1:8" ht="15" customHeight="1">
      <c r="A20" s="76" t="s">
        <v>61</v>
      </c>
      <c r="B20" s="196">
        <v>5.7248419835307764</v>
      </c>
      <c r="C20" s="197">
        <v>0</v>
      </c>
      <c r="D20" s="197">
        <v>0</v>
      </c>
      <c r="E20" s="197">
        <v>4.0645495823684339</v>
      </c>
      <c r="F20" s="197">
        <v>2.9952388102414211</v>
      </c>
      <c r="G20" s="198">
        <v>23.0729990484399</v>
      </c>
      <c r="H20" s="199">
        <v>35.85762942458053</v>
      </c>
    </row>
    <row r="21" spans="1:8" ht="15" customHeight="1">
      <c r="A21" s="76" t="s">
        <v>62</v>
      </c>
      <c r="B21" s="196">
        <v>8.8675720206824522</v>
      </c>
      <c r="C21" s="197">
        <v>0</v>
      </c>
      <c r="D21" s="197">
        <v>0</v>
      </c>
      <c r="E21" s="197">
        <v>9.9814279438767208</v>
      </c>
      <c r="F21" s="197">
        <v>5.2025702236904277</v>
      </c>
      <c r="G21" s="198">
        <v>30.510977545335649</v>
      </c>
      <c r="H21" s="199">
        <v>54.562547733585248</v>
      </c>
    </row>
    <row r="22" spans="1:8" s="22" customFormat="1" ht="15" customHeight="1">
      <c r="A22" s="77" t="s">
        <v>46</v>
      </c>
      <c r="B22" s="196">
        <v>145.8367266722135</v>
      </c>
      <c r="C22" s="197">
        <v>34.136644690693608</v>
      </c>
      <c r="D22" s="197">
        <v>0</v>
      </c>
      <c r="E22" s="197">
        <v>9.3972776905549402</v>
      </c>
      <c r="F22" s="197">
        <v>12.138324695684993</v>
      </c>
      <c r="G22" s="198">
        <v>12.076972132964979</v>
      </c>
      <c r="H22" s="199">
        <v>213.58594588211201</v>
      </c>
    </row>
    <row r="23" spans="1:8" s="22" customFormat="1" ht="15" customHeight="1">
      <c r="A23" s="76" t="s">
        <v>47</v>
      </c>
      <c r="B23" s="196">
        <v>459.31869298634388</v>
      </c>
      <c r="C23" s="197">
        <v>17.320287862346596</v>
      </c>
      <c r="D23" s="197">
        <v>0</v>
      </c>
      <c r="E23" s="197">
        <v>27.201049427877997</v>
      </c>
      <c r="F23" s="197">
        <v>1.6244127162991293</v>
      </c>
      <c r="G23" s="198">
        <v>130.63082905872784</v>
      </c>
      <c r="H23" s="199">
        <v>636.09527205159543</v>
      </c>
    </row>
    <row r="24" spans="1:8" s="22" customFormat="1" ht="15" customHeight="1">
      <c r="A24" s="76" t="s">
        <v>89</v>
      </c>
      <c r="B24" s="196">
        <v>2.7007976189691765</v>
      </c>
      <c r="C24" s="197">
        <v>0</v>
      </c>
      <c r="D24" s="197">
        <v>0</v>
      </c>
      <c r="E24" s="197">
        <v>13.470384592912524</v>
      </c>
      <c r="F24" s="197">
        <v>19.363409977195062</v>
      </c>
      <c r="G24" s="198">
        <v>1.718313760022816</v>
      </c>
      <c r="H24" s="199">
        <v>37.252905949099578</v>
      </c>
    </row>
    <row r="25" spans="1:8" s="22" customFormat="1" ht="15" customHeight="1">
      <c r="A25" s="78" t="s">
        <v>63</v>
      </c>
      <c r="B25" s="196">
        <v>11.664194328173377</v>
      </c>
      <c r="C25" s="197">
        <v>0</v>
      </c>
      <c r="D25" s="197">
        <v>0</v>
      </c>
      <c r="E25" s="197">
        <v>6.0245853690597748</v>
      </c>
      <c r="F25" s="197">
        <v>15.761908730644697</v>
      </c>
      <c r="G25" s="198">
        <v>5.3417495101587082</v>
      </c>
      <c r="H25" s="199">
        <v>38.792437938036556</v>
      </c>
    </row>
    <row r="26" spans="1:8" ht="15" customHeight="1">
      <c r="A26" s="76" t="s">
        <v>48</v>
      </c>
      <c r="B26" s="196">
        <v>127.41106634740686</v>
      </c>
      <c r="C26" s="197">
        <v>186.76204027376448</v>
      </c>
      <c r="D26" s="197">
        <v>0</v>
      </c>
      <c r="E26" s="197">
        <v>70.033412316159172</v>
      </c>
      <c r="F26" s="197">
        <v>25.042229401992351</v>
      </c>
      <c r="G26" s="198">
        <v>97.410232808752937</v>
      </c>
      <c r="H26" s="199">
        <v>506.65898114807578</v>
      </c>
    </row>
    <row r="27" spans="1:8" ht="15" customHeight="1">
      <c r="A27" s="76" t="s">
        <v>64</v>
      </c>
      <c r="B27" s="196">
        <v>7.1600680754920454</v>
      </c>
      <c r="C27" s="197">
        <v>0</v>
      </c>
      <c r="D27" s="197">
        <v>0</v>
      </c>
      <c r="E27" s="197">
        <v>2.2930581555547946</v>
      </c>
      <c r="F27" s="197">
        <v>7.4416157265416019E-2</v>
      </c>
      <c r="G27" s="198">
        <v>68.051028883265971</v>
      </c>
      <c r="H27" s="199">
        <v>77.578571271578227</v>
      </c>
    </row>
    <row r="28" spans="1:8" ht="15" customHeight="1">
      <c r="A28" s="76" t="s">
        <v>90</v>
      </c>
      <c r="B28" s="196">
        <v>0</v>
      </c>
      <c r="C28" s="197">
        <v>0</v>
      </c>
      <c r="D28" s="197">
        <v>0</v>
      </c>
      <c r="E28" s="197">
        <v>0</v>
      </c>
      <c r="F28" s="197">
        <v>16.684584118090513</v>
      </c>
      <c r="G28" s="198">
        <v>0</v>
      </c>
      <c r="H28" s="199">
        <v>16.684584118090513</v>
      </c>
    </row>
    <row r="29" spans="1:8" ht="15" customHeight="1">
      <c r="A29" s="79" t="s">
        <v>94</v>
      </c>
      <c r="B29" s="200">
        <v>191.91813250852465</v>
      </c>
      <c r="C29" s="201">
        <v>7.3635652013024355</v>
      </c>
      <c r="D29" s="201">
        <v>0</v>
      </c>
      <c r="E29" s="201">
        <v>38.360197279408567</v>
      </c>
      <c r="F29" s="201">
        <v>105.8616274753204</v>
      </c>
      <c r="G29" s="202">
        <v>94.257612277994212</v>
      </c>
      <c r="H29" s="201">
        <v>437.76113474255089</v>
      </c>
    </row>
    <row r="30" spans="1:8" ht="15" customHeight="1">
      <c r="A30" s="80" t="s">
        <v>28</v>
      </c>
      <c r="B30" s="203">
        <v>2406.0405942699999</v>
      </c>
      <c r="C30" s="204">
        <v>563.18521479999993</v>
      </c>
      <c r="D30" s="204">
        <v>431.52151522000003</v>
      </c>
      <c r="E30" s="204">
        <v>916.76269371000001</v>
      </c>
      <c r="F30" s="204">
        <v>566.85964846999991</v>
      </c>
      <c r="G30" s="205">
        <v>2358.34989726</v>
      </c>
      <c r="H30" s="204">
        <v>7242.7195637300001</v>
      </c>
    </row>
    <row r="31" spans="1:8" ht="15" customHeight="1">
      <c r="A31" s="81"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2022-03-02T17:44:11Z</dcterms:modified>
</cp:coreProperties>
</file>